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Y:\(3)全社TASK\(31)IR関連\(31-00)決算IR\第27期決算（25年12月）\決算データ\"/>
    </mc:Choice>
  </mc:AlternateContent>
  <xr:revisionPtr revIDLastSave="0" documentId="13_ncr:1_{3459BE25-02C9-4396-8242-4F499DA6F7DA}" xr6:coauthVersionLast="47" xr6:coauthVersionMax="47" xr10:uidLastSave="{00000000-0000-0000-0000-000000000000}"/>
  <bookViews>
    <workbookView xWindow="33105" yWindow="2055" windowWidth="22560" windowHeight="11730" tabRatio="601" activeTab="2" xr2:uid="{322D77F3-CA2A-43C6-890B-25DDC02021D5}"/>
  </bookViews>
  <sheets>
    <sheet name="ご利用上の注意" sheetId="1" r:id="rId1"/>
    <sheet name="1.ポートフォリオ一覧" sheetId="2" r:id="rId2"/>
    <sheet name="2.個別物件収支" sheetId="3" r:id="rId3"/>
    <sheet name="3.鑑定評価サマリー" sheetId="4" r:id="rId4"/>
    <sheet name="4.物件別稼働率の推移" sheetId="5" r:id="rId5"/>
  </sheets>
  <definedNames>
    <definedName name="_xlnm._FilterDatabase" localSheetId="3" hidden="1">'3.鑑定評価サマリー'!#REF!</definedName>
    <definedName name="_xlnm.Print_Area" localSheetId="1">'1.ポートフォリオ一覧'!$A$1:$N$119</definedName>
    <definedName name="_xlnm.Print_Area" localSheetId="2">'2.個別物件収支'!#REF!</definedName>
    <definedName name="_xlnm.Print_Area" localSheetId="4">'4.物件別稼働率の推移'!$A$1:$K$117</definedName>
    <definedName name="_xlnm.Print_Area" localSheetId="0">ご利用上の注意!$A$1:$D$25</definedName>
    <definedName name="_xlnm.Print_Titles" localSheetId="2">'2.個別物件収支'!$A:$C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4" i="4" l="1"/>
  <c r="K20" i="4" l="1"/>
  <c r="J98" i="4"/>
  <c r="K98" i="4"/>
  <c r="J99" i="4"/>
  <c r="K99" i="4"/>
  <c r="J100" i="4"/>
  <c r="K100" i="4"/>
  <c r="J101" i="4"/>
  <c r="K101" i="4"/>
  <c r="J103" i="4"/>
  <c r="K103" i="4"/>
  <c r="J104" i="4"/>
  <c r="K104" i="4"/>
  <c r="I107" i="4"/>
  <c r="H107" i="4"/>
  <c r="J105" i="2"/>
  <c r="G105" i="2"/>
  <c r="I105" i="2"/>
  <c r="K105" i="2"/>
  <c r="K102" i="4"/>
  <c r="K97" i="4"/>
  <c r="K96" i="4"/>
  <c r="K95" i="4"/>
  <c r="K94" i="4"/>
  <c r="K93" i="4"/>
  <c r="K92" i="4"/>
  <c r="K91" i="4"/>
  <c r="K90" i="4"/>
  <c r="K89" i="4"/>
  <c r="K88" i="4"/>
  <c r="K87" i="4"/>
  <c r="K86" i="4"/>
  <c r="K85" i="4"/>
  <c r="K83" i="4"/>
  <c r="K82" i="4"/>
  <c r="K81" i="4"/>
  <c r="K80" i="4"/>
  <c r="K79" i="4"/>
  <c r="K78" i="4"/>
  <c r="K77" i="4"/>
  <c r="K76" i="4"/>
  <c r="K75" i="4"/>
  <c r="K74" i="4"/>
  <c r="K73" i="4"/>
  <c r="K72" i="4"/>
  <c r="K71" i="4"/>
  <c r="K70" i="4"/>
  <c r="K69" i="4"/>
  <c r="K68" i="4"/>
  <c r="K67" i="4"/>
  <c r="K66" i="4"/>
  <c r="K65" i="4"/>
  <c r="K64" i="4"/>
  <c r="K63" i="4"/>
  <c r="K62" i="4"/>
  <c r="K61" i="4"/>
  <c r="K60" i="4"/>
  <c r="K59"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19" i="4"/>
  <c r="K18" i="4"/>
  <c r="K17" i="4"/>
  <c r="K16" i="4"/>
  <c r="K15" i="4"/>
  <c r="K14" i="4"/>
  <c r="K13" i="4"/>
  <c r="K12" i="4"/>
  <c r="K11" i="4"/>
  <c r="K10" i="4"/>
  <c r="K9" i="4"/>
  <c r="K8" i="4"/>
  <c r="K7" i="4"/>
  <c r="K6" i="4"/>
  <c r="K5" i="4"/>
  <c r="H105" i="2"/>
  <c r="J55" i="4"/>
  <c r="J56" i="4"/>
  <c r="J95" i="4"/>
  <c r="J96" i="4"/>
  <c r="J97" i="4"/>
  <c r="J102"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4" i="4"/>
  <c r="J37" i="4"/>
  <c r="J38" i="4"/>
  <c r="J39" i="4"/>
  <c r="J40" i="4"/>
  <c r="J41" i="4"/>
  <c r="J42" i="4"/>
  <c r="J43" i="4"/>
  <c r="J44" i="4"/>
  <c r="J45" i="4"/>
  <c r="J46" i="4"/>
  <c r="J47" i="4"/>
  <c r="J48" i="4"/>
  <c r="J49" i="4"/>
  <c r="J50" i="4"/>
  <c r="J51" i="4"/>
  <c r="J52" i="4"/>
  <c r="J53" i="4"/>
  <c r="J20" i="4"/>
  <c r="J21" i="4"/>
  <c r="J22" i="4"/>
  <c r="J23" i="4"/>
  <c r="J24" i="4"/>
  <c r="J25" i="4"/>
  <c r="J26" i="4"/>
  <c r="J27" i="4"/>
  <c r="J28" i="4"/>
  <c r="J29" i="4"/>
  <c r="J30" i="4"/>
  <c r="J31" i="4"/>
  <c r="J32" i="4"/>
  <c r="J33" i="4"/>
  <c r="J34" i="4"/>
  <c r="J35" i="4"/>
  <c r="J36" i="4"/>
  <c r="J6" i="4"/>
  <c r="J7" i="4"/>
  <c r="J8" i="4"/>
  <c r="J9" i="4"/>
  <c r="J10" i="4"/>
  <c r="J11" i="4"/>
  <c r="J12" i="4"/>
  <c r="J13" i="4"/>
  <c r="J14" i="4"/>
  <c r="J15" i="4"/>
  <c r="J16" i="4"/>
  <c r="J17" i="4"/>
  <c r="J18" i="4"/>
  <c r="J19" i="4"/>
  <c r="J5" i="4"/>
  <c r="J107" i="4" l="1"/>
  <c r="K107" i="4" s="1"/>
</calcChain>
</file>

<file path=xl/sharedStrings.xml><?xml version="1.0" encoding="utf-8"?>
<sst xmlns="http://schemas.openxmlformats.org/spreadsheetml/2006/main" count="1529" uniqueCount="543">
  <si>
    <t>取得価格
（百万円）</t>
  </si>
  <si>
    <t>A1</t>
  </si>
  <si>
    <t>A3</t>
  </si>
  <si>
    <t>A4</t>
  </si>
  <si>
    <t>FORECAST新宿AVENUE</t>
  </si>
  <si>
    <t>A5</t>
  </si>
  <si>
    <t>FORECAST市ヶ谷</t>
  </si>
  <si>
    <t>A6</t>
  </si>
  <si>
    <t>FORECAST三田</t>
  </si>
  <si>
    <t>A8</t>
  </si>
  <si>
    <t>A9</t>
  </si>
  <si>
    <t>グリーンオーク茅場町</t>
  </si>
  <si>
    <t>A10</t>
  </si>
  <si>
    <t>グリーンオーク九段</t>
  </si>
  <si>
    <t>A11</t>
  </si>
  <si>
    <t>グリーンオーク高輪台</t>
  </si>
  <si>
    <t>スカイヒルズN11</t>
  </si>
  <si>
    <t>マイアトリア栄</t>
  </si>
  <si>
    <t>マックヴィラージュ平安</t>
  </si>
  <si>
    <t>シエル薬院</t>
  </si>
  <si>
    <t>合計</t>
  </si>
  <si>
    <t>物件名称</t>
  </si>
  <si>
    <t>A14</t>
  </si>
  <si>
    <t>A16</t>
  </si>
  <si>
    <t>A17</t>
  </si>
  <si>
    <t>A19</t>
  </si>
  <si>
    <t>A21</t>
  </si>
  <si>
    <t>A22</t>
  </si>
  <si>
    <t>A23</t>
  </si>
  <si>
    <t>A24</t>
  </si>
  <si>
    <t>A25</t>
  </si>
  <si>
    <t>A26</t>
  </si>
  <si>
    <t>A28</t>
  </si>
  <si>
    <t>A29</t>
  </si>
  <si>
    <t>A30</t>
  </si>
  <si>
    <t>A31</t>
  </si>
  <si>
    <t>A32</t>
  </si>
  <si>
    <t>A33</t>
  </si>
  <si>
    <t>A39</t>
  </si>
  <si>
    <t>A41</t>
  </si>
  <si>
    <t>広尾リープレックス・ビズ</t>
  </si>
  <si>
    <t>芝公園三丁目ビル</t>
  </si>
  <si>
    <t>九段北325ビル</t>
  </si>
  <si>
    <t>イトーピア岩本町二丁目ビル</t>
  </si>
  <si>
    <t>イトーピア岩本町一丁目ビル</t>
  </si>
  <si>
    <t>イトーピア岩本町ANNEXビル</t>
  </si>
  <si>
    <t>西新宿三晃ビル</t>
  </si>
  <si>
    <t>飯田橋リープレックス・ビズ</t>
  </si>
  <si>
    <t>西五反田8丁目ビル</t>
  </si>
  <si>
    <t>藤和東五反田ビル</t>
  </si>
  <si>
    <t>イトーピア清洲橋通ビル</t>
  </si>
  <si>
    <t>I・S南森町ビル</t>
  </si>
  <si>
    <t>東京都港区</t>
  </si>
  <si>
    <t>東京都千代田区</t>
  </si>
  <si>
    <t>東京都中央区</t>
  </si>
  <si>
    <t>東京都新宿区</t>
  </si>
  <si>
    <t>東京都品川区</t>
  </si>
  <si>
    <t>東京都豊島区</t>
  </si>
  <si>
    <t>東京都江東区</t>
  </si>
  <si>
    <t>東京都台東区</t>
  </si>
  <si>
    <t>大阪府大阪市</t>
  </si>
  <si>
    <t>愛知県名古屋市</t>
  </si>
  <si>
    <t>B8</t>
  </si>
  <si>
    <t>B7</t>
  </si>
  <si>
    <t>A45</t>
  </si>
  <si>
    <t>A46</t>
  </si>
  <si>
    <t>A47</t>
  </si>
  <si>
    <t>A49</t>
  </si>
  <si>
    <t>A50</t>
  </si>
  <si>
    <t>A51</t>
  </si>
  <si>
    <t>A52</t>
  </si>
  <si>
    <t>A53</t>
  </si>
  <si>
    <t>A54</t>
  </si>
  <si>
    <t>A55</t>
  </si>
  <si>
    <t>神田オーシャンビル</t>
  </si>
  <si>
    <t>虎ノ門桜ビル</t>
  </si>
  <si>
    <t>大宮センタービル</t>
  </si>
  <si>
    <t>三井住友銀行高麗橋ビル</t>
  </si>
  <si>
    <t>NORE伏見</t>
  </si>
  <si>
    <t>NORE名駅</t>
  </si>
  <si>
    <t>FORECAST桜橋</t>
  </si>
  <si>
    <t>FORECAST品川</t>
  </si>
  <si>
    <t>FORECAST高田馬場</t>
  </si>
  <si>
    <t>FORECAST早稲田FIRST</t>
  </si>
  <si>
    <t>FORECAST五反田WEST</t>
  </si>
  <si>
    <t>FORECAST人形町</t>
  </si>
  <si>
    <t>FORECAST人形町PLACE</t>
  </si>
  <si>
    <t>FORECAST西新宿</t>
  </si>
  <si>
    <t>FORECAST四谷</t>
  </si>
  <si>
    <t>セントラル代官山</t>
  </si>
  <si>
    <t>タワーコート北品川</t>
  </si>
  <si>
    <t>神田リープレックス・リズ</t>
  </si>
  <si>
    <t>小滝橋パシフィカビル</t>
  </si>
  <si>
    <t>A56</t>
  </si>
  <si>
    <t>B9</t>
  </si>
  <si>
    <t>ホーマットホライゾンビル</t>
  </si>
  <si>
    <t>スプランディッド難波</t>
  </si>
  <si>
    <t>A58</t>
  </si>
  <si>
    <t>A59</t>
  </si>
  <si>
    <t>A60</t>
  </si>
  <si>
    <t>A61</t>
  </si>
  <si>
    <t>A62</t>
  </si>
  <si>
    <t>A64</t>
  </si>
  <si>
    <t>A65</t>
  </si>
  <si>
    <t>藤和神田錦町ビル</t>
  </si>
  <si>
    <t>友泉東日本橋ビル</t>
  </si>
  <si>
    <t>広尾ONビル</t>
  </si>
  <si>
    <t>TK五反田ビル</t>
  </si>
  <si>
    <t>五反田さくらビル</t>
  </si>
  <si>
    <t>アルテビル肥後橋</t>
  </si>
  <si>
    <t>ダイアビル名駅</t>
  </si>
  <si>
    <t>B10</t>
  </si>
  <si>
    <t>B11</t>
  </si>
  <si>
    <t>B12</t>
  </si>
  <si>
    <t>B13</t>
  </si>
  <si>
    <t>B16</t>
  </si>
  <si>
    <t>B17</t>
  </si>
  <si>
    <t>B18</t>
  </si>
  <si>
    <t>B19</t>
  </si>
  <si>
    <t>B20</t>
  </si>
  <si>
    <t>B21</t>
  </si>
  <si>
    <t>C3</t>
  </si>
  <si>
    <t>BECOME SAKAE</t>
  </si>
  <si>
    <t>東京都渋谷区</t>
  </si>
  <si>
    <t>東京都大田区</t>
  </si>
  <si>
    <t>東京都北区</t>
  </si>
  <si>
    <t>埼玉県さいたま市</t>
  </si>
  <si>
    <t>北海道札幌市</t>
  </si>
  <si>
    <t>福岡県福岡市</t>
  </si>
  <si>
    <t>金額は単位未満を切捨てて、比率については単位未満を四捨五入して表示しています。そのため、記載数値を足し合わせても合計値と一致しない場合があります。</t>
  </si>
  <si>
    <t>（1）ポートフォリオ一覧</t>
  </si>
  <si>
    <t>「敷地面積」「延床面積」は、登記簿上の記載に基づいており、現況とは一致しない場合があります。</t>
  </si>
  <si>
    <t>「取得価格」には、取得経費、固定資産税・都市計画税及び消費税等を含まない金額を記載しています。</t>
  </si>
  <si>
    <t>「建築時期」は、登記簿上の新築年月日を記載しています。</t>
  </si>
  <si>
    <t>（2）個別物件収支</t>
  </si>
  <si>
    <t>（3）鑑定評価サマリー</t>
  </si>
  <si>
    <t>「評価額」は、投資法人規約に基づき、不動産鑑定士による「鑑定評価額」を記載しています。</t>
  </si>
  <si>
    <t>（4）物件別稼働率の推移</t>
  </si>
  <si>
    <t>お問い合わせ先：</t>
  </si>
  <si>
    <t>1期</t>
  </si>
  <si>
    <t>4期</t>
  </si>
  <si>
    <t>6期</t>
  </si>
  <si>
    <t>ピジョンビル</t>
  </si>
  <si>
    <t>7期</t>
  </si>
  <si>
    <t>ラ・ベリテ AKASAKA</t>
  </si>
  <si>
    <t>FORECAST茅場町</t>
  </si>
  <si>
    <t>11期</t>
  </si>
  <si>
    <t>13期</t>
  </si>
  <si>
    <t>A66</t>
  </si>
  <si>
    <t>天翔御茶ノ水ビル</t>
  </si>
  <si>
    <t>14期</t>
  </si>
  <si>
    <t>A67</t>
  </si>
  <si>
    <t>B1</t>
  </si>
  <si>
    <t>B2</t>
  </si>
  <si>
    <t>B4</t>
  </si>
  <si>
    <t>B5</t>
  </si>
  <si>
    <t>レジデンス広尾</t>
  </si>
  <si>
    <t>レジデンス日本橋箱崎</t>
  </si>
  <si>
    <t>レジデンス江戸川橋</t>
  </si>
  <si>
    <t>ドミール北赤羽</t>
  </si>
  <si>
    <t>ド-ミー北赤羽</t>
  </si>
  <si>
    <t>スプランディッド新大阪Ⅲ</t>
  </si>
  <si>
    <t>ゼフェロス南堀江</t>
  </si>
  <si>
    <t>シャルマンフジ大阪城南</t>
  </si>
  <si>
    <t>ピアチェーレ文の里</t>
  </si>
  <si>
    <t>B22</t>
  </si>
  <si>
    <t>ヴァルトパーク南大井</t>
  </si>
  <si>
    <t>B23</t>
  </si>
  <si>
    <t>ラピュタ九条</t>
  </si>
  <si>
    <t>C1</t>
  </si>
  <si>
    <t>用途</t>
  </si>
  <si>
    <t>物件
番号</t>
  </si>
  <si>
    <t>FORECAST亀戸</t>
  </si>
  <si>
    <t>（単位：千円）</t>
  </si>
  <si>
    <t>ポートフォリオ
合計</t>
  </si>
  <si>
    <t>オフィスビル
小計</t>
  </si>
  <si>
    <t>住宅
小計</t>
  </si>
  <si>
    <t>商業
小計</t>
  </si>
  <si>
    <t>運用日数</t>
  </si>
  <si>
    <t>賃貸事業収入</t>
  </si>
  <si>
    <t>その他賃貸事業収入</t>
  </si>
  <si>
    <t>賃貸事業費用</t>
  </si>
  <si>
    <t>管理業務費</t>
  </si>
  <si>
    <t>水道光熱費</t>
  </si>
  <si>
    <t>損害保険料</t>
  </si>
  <si>
    <t>修繕費</t>
  </si>
  <si>
    <t>租税公課</t>
  </si>
  <si>
    <t>信託報酬</t>
  </si>
  <si>
    <t>その他賃貸事業費用</t>
  </si>
  <si>
    <t>賃貸NOI</t>
  </si>
  <si>
    <t>減価償却費</t>
  </si>
  <si>
    <t>固定資産除却損</t>
  </si>
  <si>
    <t>賃貸事業損益</t>
  </si>
  <si>
    <t>所在地</t>
  </si>
  <si>
    <t>比率
（取得価格
ベース）</t>
  </si>
  <si>
    <t>敷地面積
（㎡）</t>
  </si>
  <si>
    <t>延床面積
（㎡）</t>
  </si>
  <si>
    <t>賃貸可能面積
（㎡）</t>
  </si>
  <si>
    <t>建築時期</t>
  </si>
  <si>
    <t>PML
（%）</t>
  </si>
  <si>
    <t>取得期</t>
  </si>
  <si>
    <t>取得日</t>
  </si>
  <si>
    <t>オフィスビル</t>
    <phoneticPr fontId="4"/>
  </si>
  <si>
    <t>A68</t>
  </si>
  <si>
    <t>A69</t>
  </si>
  <si>
    <t>A70</t>
  </si>
  <si>
    <t>A71</t>
  </si>
  <si>
    <t>住宅</t>
    <rPh sb="0" eb="2">
      <t>ジュウタク</t>
    </rPh>
    <phoneticPr fontId="4"/>
  </si>
  <si>
    <t>B25</t>
  </si>
  <si>
    <t>B26</t>
  </si>
  <si>
    <t>B27</t>
  </si>
  <si>
    <t>B28</t>
  </si>
  <si>
    <t>B29</t>
  </si>
  <si>
    <t>B30</t>
  </si>
  <si>
    <t>B31</t>
  </si>
  <si>
    <t>-</t>
    <phoneticPr fontId="4"/>
  </si>
  <si>
    <t>17期</t>
  </si>
  <si>
    <t>ザ・スクエア</t>
  </si>
  <si>
    <t>築地フロント</t>
  </si>
  <si>
    <t>ラルテ中津</t>
  </si>
  <si>
    <t>シティヒルズ安堂寺</t>
  </si>
  <si>
    <t>エルミタージュ新栄</t>
  </si>
  <si>
    <t>サン・名駅南ビル</t>
  </si>
  <si>
    <t>天神東レジデンス</t>
  </si>
  <si>
    <t>DeLCCS　KASAI</t>
  </si>
  <si>
    <t>東京都江戸川区</t>
  </si>
  <si>
    <t>セレニテ新大阪</t>
  </si>
  <si>
    <t>リードシー目黒不動前</t>
  </si>
  <si>
    <t>A73</t>
    <phoneticPr fontId="7"/>
  </si>
  <si>
    <t>天翔新橋5丁目ビル</t>
    <rPh sb="0" eb="2">
      <t>テンショウ</t>
    </rPh>
    <rPh sb="2" eb="4">
      <t>シンバシ</t>
    </rPh>
    <rPh sb="5" eb="7">
      <t>チョウメ</t>
    </rPh>
    <phoneticPr fontId="7"/>
  </si>
  <si>
    <t>東京都港区</t>
    <rPh sb="0" eb="2">
      <t>トウキョウ</t>
    </rPh>
    <rPh sb="2" eb="3">
      <t>ト</t>
    </rPh>
    <phoneticPr fontId="7"/>
  </si>
  <si>
    <t>18期</t>
    <rPh sb="2" eb="3">
      <t>キ</t>
    </rPh>
    <phoneticPr fontId="7"/>
  </si>
  <si>
    <t>B33</t>
  </si>
  <si>
    <t>B34</t>
  </si>
  <si>
    <t>B35</t>
  </si>
  <si>
    <t>レジデンス錦糸町</t>
    <rPh sb="5" eb="8">
      <t>キンシチョウ</t>
    </rPh>
    <phoneticPr fontId="7"/>
  </si>
  <si>
    <t>マイスターハウス川崎</t>
    <rPh sb="8" eb="10">
      <t>カワサキ</t>
    </rPh>
    <phoneticPr fontId="7"/>
  </si>
  <si>
    <t>東京都墨田区</t>
    <rPh sb="0" eb="2">
      <t>トウキョウ</t>
    </rPh>
    <rPh sb="2" eb="3">
      <t>ト</t>
    </rPh>
    <rPh sb="3" eb="6">
      <t>スミダク</t>
    </rPh>
    <phoneticPr fontId="7"/>
  </si>
  <si>
    <t>神奈川県川崎市</t>
    <rPh sb="0" eb="4">
      <t>カナガワケン</t>
    </rPh>
    <rPh sb="4" eb="7">
      <t>カワサキシ</t>
    </rPh>
    <phoneticPr fontId="7"/>
  </si>
  <si>
    <t>愛知県名古屋市</t>
    <phoneticPr fontId="7"/>
  </si>
  <si>
    <t>①401.63
②796.96</t>
    <phoneticPr fontId="7"/>
  </si>
  <si>
    <t>①4.5
②4.4</t>
    <phoneticPr fontId="7"/>
  </si>
  <si>
    <t>レジデンス錦糸町</t>
  </si>
  <si>
    <t>マイスターハウス川崎</t>
  </si>
  <si>
    <t>リエス鶴舞</t>
  </si>
  <si>
    <t>A74</t>
  </si>
  <si>
    <t>A75</t>
  </si>
  <si>
    <t>B38</t>
  </si>
  <si>
    <t>B39</t>
  </si>
  <si>
    <t>B40</t>
  </si>
  <si>
    <t>B42</t>
  </si>
  <si>
    <t>B43</t>
  </si>
  <si>
    <t>シルフィード東品川</t>
  </si>
  <si>
    <t>ロイヤルブルーム</t>
  </si>
  <si>
    <t>エバースクエア同心</t>
  </si>
  <si>
    <t>キャニスコート上新庄</t>
  </si>
  <si>
    <t>インペリアル鳳</t>
    <rPh sb="6" eb="7">
      <t>オオトリ</t>
    </rPh>
    <phoneticPr fontId="9"/>
  </si>
  <si>
    <t>東京都品川区</t>
    <rPh sb="0" eb="3">
      <t>トウキョウト</t>
    </rPh>
    <rPh sb="3" eb="6">
      <t>シナガワク</t>
    </rPh>
    <phoneticPr fontId="7"/>
  </si>
  <si>
    <t>埼玉県さいたま市</t>
    <phoneticPr fontId="7"/>
  </si>
  <si>
    <t>大阪府大阪市</t>
    <rPh sb="0" eb="3">
      <t>オオサカフ</t>
    </rPh>
    <rPh sb="3" eb="6">
      <t>オオサカシ</t>
    </rPh>
    <phoneticPr fontId="7"/>
  </si>
  <si>
    <t>大阪府堺市</t>
    <rPh sb="0" eb="3">
      <t>オオサカフ</t>
    </rPh>
    <rPh sb="3" eb="5">
      <t>サカイシ</t>
    </rPh>
    <phoneticPr fontId="7"/>
  </si>
  <si>
    <t>19期</t>
    <rPh sb="2" eb="3">
      <t>キ</t>
    </rPh>
    <phoneticPr fontId="7"/>
  </si>
  <si>
    <t>A73</t>
  </si>
  <si>
    <t>インペリアル鳳</t>
  </si>
  <si>
    <t>Primegate 飯田橋</t>
    <phoneticPr fontId="7"/>
  </si>
  <si>
    <t>B44</t>
  </si>
  <si>
    <t>メゾン西馬込</t>
    <phoneticPr fontId="7"/>
  </si>
  <si>
    <t>B45</t>
    <phoneticPr fontId="7"/>
  </si>
  <si>
    <t>ミューズ両国Ⅱ</t>
  </si>
  <si>
    <t>南堀江アパートメントシエロ</t>
  </si>
  <si>
    <t>南堀江アパートメントグランデ</t>
  </si>
  <si>
    <t>南堀江アパートメントリオ</t>
  </si>
  <si>
    <t>B49</t>
    <phoneticPr fontId="7"/>
  </si>
  <si>
    <t>プラウランド堀田</t>
  </si>
  <si>
    <t>B50</t>
    <phoneticPr fontId="7"/>
  </si>
  <si>
    <t>Nasic望が丘</t>
  </si>
  <si>
    <t>東京都墨田区</t>
  </si>
  <si>
    <t>A01</t>
  </si>
  <si>
    <t>A03</t>
  </si>
  <si>
    <t>A04</t>
  </si>
  <si>
    <t>A05</t>
  </si>
  <si>
    <t>A06</t>
  </si>
  <si>
    <t>A07</t>
  </si>
  <si>
    <t>A08</t>
  </si>
  <si>
    <t>A09</t>
  </si>
  <si>
    <t>三井住友銀行高麗橋</t>
  </si>
  <si>
    <t>友泉東日本橋駅前ビル</t>
  </si>
  <si>
    <t>虎ﾉ門桜ビル</t>
  </si>
  <si>
    <t>ラ・ベリテAKASAKA</t>
  </si>
  <si>
    <t>大宮ｾﾝﾀｰﾋﾞﾙ</t>
  </si>
  <si>
    <t>B01</t>
  </si>
  <si>
    <t>B02</t>
  </si>
  <si>
    <t>B04</t>
  </si>
  <si>
    <t>B05</t>
  </si>
  <si>
    <t>B07</t>
  </si>
  <si>
    <t>B08</t>
  </si>
  <si>
    <t>B09</t>
  </si>
  <si>
    <t>B45</t>
  </si>
  <si>
    <t>B46</t>
  </si>
  <si>
    <t>B47</t>
  </si>
  <si>
    <t>B48</t>
  </si>
  <si>
    <t>B49</t>
  </si>
  <si>
    <t>B50</t>
  </si>
  <si>
    <t>ドーミー北赤羽</t>
  </si>
  <si>
    <t>DeLCCSKASAI</t>
  </si>
  <si>
    <t>メゾン西馬込</t>
  </si>
  <si>
    <t>-</t>
  </si>
  <si>
    <t>A76</t>
    <phoneticPr fontId="7"/>
  </si>
  <si>
    <t>30山京ビル</t>
  </si>
  <si>
    <t>A77</t>
    <phoneticPr fontId="7"/>
  </si>
  <si>
    <t>FORECAST博多呉服町</t>
  </si>
  <si>
    <t>B51</t>
    <phoneticPr fontId="7"/>
  </si>
  <si>
    <t>セントレイクセレブ代官町</t>
  </si>
  <si>
    <t>B52</t>
    <phoneticPr fontId="7"/>
  </si>
  <si>
    <t>ベルファース川原通</t>
  </si>
  <si>
    <t>C4</t>
    <phoneticPr fontId="7"/>
  </si>
  <si>
    <t>ストリートライフ本社底地</t>
  </si>
  <si>
    <t>東京都新宿区</t>
    <rPh sb="0" eb="3">
      <t>トウキョウト</t>
    </rPh>
    <rPh sb="3" eb="6">
      <t>シンジュクク</t>
    </rPh>
    <phoneticPr fontId="7"/>
  </si>
  <si>
    <t>宮城県仙台市</t>
    <rPh sb="0" eb="3">
      <t>ミヤギケン</t>
    </rPh>
    <rPh sb="3" eb="6">
      <t>センダイシ</t>
    </rPh>
    <phoneticPr fontId="7"/>
  </si>
  <si>
    <t>福岡県福岡市</t>
    <phoneticPr fontId="7"/>
  </si>
  <si>
    <t>-</t>
    <phoneticPr fontId="7"/>
  </si>
  <si>
    <t>B51</t>
  </si>
  <si>
    <t>B52</t>
  </si>
  <si>
    <t>A76</t>
  </si>
  <si>
    <t>A77</t>
  </si>
  <si>
    <t>C4</t>
  </si>
  <si>
    <t>取得価格
(百万円)</t>
    <phoneticPr fontId="4"/>
  </si>
  <si>
    <t>鑑定評価額 (百万円)</t>
  </si>
  <si>
    <t>直接還元法</t>
  </si>
  <si>
    <t>DCF法</t>
  </si>
  <si>
    <t>鑑定会社</t>
  </si>
  <si>
    <t xml:space="preserve">帳簿価格
(a)
</t>
    <phoneticPr fontId="4"/>
  </si>
  <si>
    <t xml:space="preserve">含み損益
(b-a)
</t>
    <phoneticPr fontId="4"/>
  </si>
  <si>
    <t>還元利回り(%)</t>
  </si>
  <si>
    <t>割引率(%)</t>
  </si>
  <si>
    <t>最終還元利回り(%)</t>
  </si>
  <si>
    <t>(百万円)</t>
    <phoneticPr fontId="4"/>
  </si>
  <si>
    <t>差異</t>
  </si>
  <si>
    <t>増減率</t>
  </si>
  <si>
    <t>オフィス</t>
    <phoneticPr fontId="4"/>
  </si>
  <si>
    <t>不動研</t>
    <rPh sb="0" eb="2">
      <t>フドウ</t>
    </rPh>
    <rPh sb="2" eb="3">
      <t>ケン</t>
    </rPh>
    <phoneticPr fontId="62"/>
  </si>
  <si>
    <t>大和</t>
    <rPh sb="0" eb="2">
      <t>ダイワ</t>
    </rPh>
    <phoneticPr fontId="62"/>
  </si>
  <si>
    <t>森井</t>
    <rPh sb="0" eb="2">
      <t>モリイ</t>
    </rPh>
    <phoneticPr fontId="62"/>
  </si>
  <si>
    <r>
      <t>NRT神</t>
    </r>
    <r>
      <rPr>
        <sz val="10"/>
        <rFont val="Microsoft JhengHei"/>
        <family val="2"/>
        <charset val="136"/>
      </rPr>
      <t>⽥</t>
    </r>
    <r>
      <rPr>
        <sz val="10"/>
        <rFont val="ＭＳ Ｐゴシック"/>
        <family val="3"/>
        <charset val="128"/>
      </rPr>
      <t>須</t>
    </r>
    <r>
      <rPr>
        <sz val="10"/>
        <rFont val="Microsoft JhengHei"/>
        <family val="2"/>
        <charset val="136"/>
      </rPr>
      <t>⽥</t>
    </r>
    <r>
      <rPr>
        <sz val="10"/>
        <rFont val="ＭＳ Ｐゴシック"/>
        <family val="3"/>
        <charset val="128"/>
      </rPr>
      <t>町ビル</t>
    </r>
    <phoneticPr fontId="4"/>
  </si>
  <si>
    <t>A73</t>
    <phoneticPr fontId="4"/>
  </si>
  <si>
    <t>天翔新橋 5 丁目ビル</t>
    <phoneticPr fontId="4"/>
  </si>
  <si>
    <t>住宅</t>
  </si>
  <si>
    <t>B1</t>
    <phoneticPr fontId="4"/>
  </si>
  <si>
    <t>Primegate 飯田橋</t>
    <phoneticPr fontId="4"/>
  </si>
  <si>
    <t>ヴァリュアーズ</t>
  </si>
  <si>
    <t>B44</t>
    <phoneticPr fontId="4"/>
  </si>
  <si>
    <t>メゾン西馬込</t>
    <phoneticPr fontId="4"/>
  </si>
  <si>
    <t>B45</t>
    <phoneticPr fontId="4"/>
  </si>
  <si>
    <t>ミューズ両国 II</t>
  </si>
  <si>
    <t>B49</t>
    <phoneticPr fontId="4"/>
  </si>
  <si>
    <t>B50</t>
    <phoneticPr fontId="4"/>
  </si>
  <si>
    <t>（1）不動研：一般社団法人日本不動産研究所</t>
    <rPh sb="3" eb="5">
      <t>フドウ</t>
    </rPh>
    <rPh sb="5" eb="6">
      <t>ケン</t>
    </rPh>
    <rPh sb="7" eb="9">
      <t>イッパン</t>
    </rPh>
    <rPh sb="9" eb="11">
      <t>シャダン</t>
    </rPh>
    <rPh sb="11" eb="13">
      <t>ホウジン</t>
    </rPh>
    <rPh sb="13" eb="15">
      <t>ニホン</t>
    </rPh>
    <rPh sb="15" eb="18">
      <t>フドウサン</t>
    </rPh>
    <rPh sb="18" eb="21">
      <t>ケンキュウショ</t>
    </rPh>
    <phoneticPr fontId="4"/>
  </si>
  <si>
    <t>（2）大和：大和不動産鑑定株式会社</t>
    <rPh sb="3" eb="5">
      <t>ダイワ</t>
    </rPh>
    <rPh sb="6" eb="8">
      <t>ダイワ</t>
    </rPh>
    <rPh sb="8" eb="11">
      <t>フドウサン</t>
    </rPh>
    <rPh sb="11" eb="13">
      <t>カンテイ</t>
    </rPh>
    <rPh sb="13" eb="15">
      <t>カブシキ</t>
    </rPh>
    <rPh sb="15" eb="17">
      <t>カイシャ</t>
    </rPh>
    <phoneticPr fontId="4"/>
  </si>
  <si>
    <t>（3）森井：JLL森井鑑定株式会社</t>
    <rPh sb="3" eb="5">
      <t>モリイ</t>
    </rPh>
    <rPh sb="9" eb="11">
      <t>モリイ</t>
    </rPh>
    <rPh sb="11" eb="13">
      <t>カンテイ</t>
    </rPh>
    <rPh sb="13" eb="15">
      <t>カブシキ</t>
    </rPh>
    <rPh sb="15" eb="17">
      <t>カイシャ</t>
    </rPh>
    <phoneticPr fontId="4"/>
  </si>
  <si>
    <t>期中平均
稼働率</t>
  </si>
  <si>
    <t>オフィスビル</t>
  </si>
  <si>
    <t>天翔新橋5丁目ビル</t>
    <rPh sb="0" eb="2">
      <t>テンショウ</t>
    </rPh>
    <rPh sb="2" eb="4">
      <t>シンバシ</t>
    </rPh>
    <rPh sb="5" eb="7">
      <t>チョウメ</t>
    </rPh>
    <phoneticPr fontId="4"/>
  </si>
  <si>
    <t>リードシー飯田橋ビル</t>
    <phoneticPr fontId="4"/>
  </si>
  <si>
    <t>リードシー御殿山ビル</t>
    <phoneticPr fontId="4"/>
  </si>
  <si>
    <t>B33</t>
    <phoneticPr fontId="4"/>
  </si>
  <si>
    <t>レジデンス錦糸町</t>
    <rPh sb="5" eb="8">
      <t>キンシチョウ</t>
    </rPh>
    <phoneticPr fontId="4"/>
  </si>
  <si>
    <t>B34</t>
    <phoneticPr fontId="4"/>
  </si>
  <si>
    <t>B35</t>
    <phoneticPr fontId="4"/>
  </si>
  <si>
    <t>B38</t>
    <phoneticPr fontId="4"/>
  </si>
  <si>
    <t>B39</t>
    <phoneticPr fontId="4"/>
  </si>
  <si>
    <t>B40</t>
    <phoneticPr fontId="4"/>
  </si>
  <si>
    <t>B42</t>
    <phoneticPr fontId="4"/>
  </si>
  <si>
    <t>B43</t>
    <phoneticPr fontId="4"/>
  </si>
  <si>
    <t>ポートフォリオ平均稼働率</t>
  </si>
  <si>
    <t>C4</t>
    <phoneticPr fontId="4"/>
  </si>
  <si>
    <t>ストリートライフ本社底地</t>
    <rPh sb="8" eb="10">
      <t>ホンシャ</t>
    </rPh>
    <rPh sb="10" eb="12">
      <t>ソコチ</t>
    </rPh>
    <phoneticPr fontId="4"/>
  </si>
  <si>
    <t>セントレイクセレブ代官町</t>
    <rPh sb="9" eb="12">
      <t>ダイカンチョウ</t>
    </rPh>
    <phoneticPr fontId="4"/>
  </si>
  <si>
    <t>ベルファース川原通</t>
    <rPh sb="6" eb="8">
      <t>カワハラ</t>
    </rPh>
    <rPh sb="8" eb="9">
      <t>ドオリ</t>
    </rPh>
    <phoneticPr fontId="4"/>
  </si>
  <si>
    <t>30山j京ビル</t>
    <rPh sb="2" eb="3">
      <t>サン</t>
    </rPh>
    <rPh sb="4" eb="5">
      <t>キョウ</t>
    </rPh>
    <phoneticPr fontId="4"/>
  </si>
  <si>
    <t>FORECAST博多呉服町</t>
    <rPh sb="8" eb="10">
      <t>ハカタ</t>
    </rPh>
    <rPh sb="10" eb="13">
      <t>ゴフクマチ</t>
    </rPh>
    <phoneticPr fontId="4"/>
  </si>
  <si>
    <t>（4）ヴァリュアーズ：日本ヴァリュアーズ株式会社</t>
    <rPh sb="11" eb="13">
      <t>ニホン</t>
    </rPh>
    <rPh sb="20" eb="22">
      <t>カブシキ</t>
    </rPh>
    <rPh sb="22" eb="24">
      <t>カイシャ</t>
    </rPh>
    <phoneticPr fontId="4"/>
  </si>
  <si>
    <t>30山京ビル</t>
    <rPh sb="2" eb="4">
      <t>サンキョウ</t>
    </rPh>
    <phoneticPr fontId="4"/>
  </si>
  <si>
    <t>注</t>
    <rPh sb="0" eb="1">
      <t>チュウ</t>
    </rPh>
    <phoneticPr fontId="7"/>
  </si>
  <si>
    <t>FORECAST
西新宿</t>
    <phoneticPr fontId="4"/>
  </si>
  <si>
    <t>FORECAST
四谷</t>
    <phoneticPr fontId="4"/>
  </si>
  <si>
    <t>FORECAST
新宿AVENUE</t>
    <phoneticPr fontId="4"/>
  </si>
  <si>
    <t>FORECAST
市ヶ谷</t>
    <phoneticPr fontId="4"/>
  </si>
  <si>
    <t>FORECAST
三田</t>
    <phoneticPr fontId="4"/>
  </si>
  <si>
    <t>FORECAST
新宿SOUTH</t>
    <phoneticPr fontId="4"/>
  </si>
  <si>
    <t>FORECAST
桜橋</t>
    <phoneticPr fontId="4"/>
  </si>
  <si>
    <t>セントラル
代官山</t>
    <phoneticPr fontId="4"/>
  </si>
  <si>
    <t>広尾リープレックス・ビズ</t>
    <phoneticPr fontId="4"/>
  </si>
  <si>
    <t>九段北325
ビル</t>
    <phoneticPr fontId="4"/>
  </si>
  <si>
    <t>イートピア
岩本町一丁目</t>
    <phoneticPr fontId="4"/>
  </si>
  <si>
    <t>イトーピア
岩本町ANNEX</t>
    <phoneticPr fontId="4"/>
  </si>
  <si>
    <t>FORECAST
人形町</t>
    <phoneticPr fontId="4"/>
  </si>
  <si>
    <t>FORECAST
人形町PLACE</t>
    <phoneticPr fontId="4"/>
  </si>
  <si>
    <t>西新宿三晃
ビル</t>
    <phoneticPr fontId="4"/>
  </si>
  <si>
    <t>FORECAST
品川</t>
    <phoneticPr fontId="4"/>
  </si>
  <si>
    <t>西五反田
8丁目ビル</t>
    <phoneticPr fontId="4"/>
  </si>
  <si>
    <t>FORECAST
高田馬場</t>
    <phoneticPr fontId="4"/>
  </si>
  <si>
    <t>イトーピア
清洲橋通ビル</t>
    <phoneticPr fontId="4"/>
  </si>
  <si>
    <t>I・S南森町
ビル</t>
    <phoneticPr fontId="4"/>
  </si>
  <si>
    <t>FORECAST
茅場町</t>
    <phoneticPr fontId="4"/>
  </si>
  <si>
    <t>FORECAST
早稲田FIRST</t>
    <phoneticPr fontId="4"/>
  </si>
  <si>
    <t>FORECAST
五反田WEST</t>
    <phoneticPr fontId="4"/>
  </si>
  <si>
    <t>ホーマット
ホライゾンビル</t>
    <phoneticPr fontId="4"/>
  </si>
  <si>
    <t>五反田
さくらビル</t>
    <phoneticPr fontId="4"/>
  </si>
  <si>
    <t>アルテビル
肥後橋</t>
    <phoneticPr fontId="4"/>
  </si>
  <si>
    <t>ダイアビル
名駅</t>
    <phoneticPr fontId="4"/>
  </si>
  <si>
    <t>FORECAST
亀戸</t>
    <phoneticPr fontId="4"/>
  </si>
  <si>
    <t>NRT
神田須田町</t>
    <phoneticPr fontId="4"/>
  </si>
  <si>
    <t>リードシー
目黒不動前</t>
    <phoneticPr fontId="4"/>
  </si>
  <si>
    <t>天翔新橋
5丁目ビル</t>
    <phoneticPr fontId="4"/>
  </si>
  <si>
    <t>リードシー
飯田橋ビル</t>
    <phoneticPr fontId="4"/>
  </si>
  <si>
    <t>リードシー
御殿山ビル</t>
    <phoneticPr fontId="4"/>
  </si>
  <si>
    <t>FORECAST
博多呉服町</t>
    <phoneticPr fontId="4"/>
  </si>
  <si>
    <t>タワーコート
北品川</t>
    <phoneticPr fontId="4"/>
  </si>
  <si>
    <t>レジデンス
日本橋箱崎</t>
    <phoneticPr fontId="4"/>
  </si>
  <si>
    <t>Primegate
飯田橋</t>
    <phoneticPr fontId="4"/>
  </si>
  <si>
    <t>レジデンス
江戸川橋</t>
    <phoneticPr fontId="4"/>
  </si>
  <si>
    <t>ゼフェロス
南堀江</t>
    <phoneticPr fontId="4"/>
  </si>
  <si>
    <t>ピアチェーレ
文の里</t>
    <phoneticPr fontId="4"/>
  </si>
  <si>
    <t>シティヒルズ
安堂寺</t>
    <phoneticPr fontId="4"/>
  </si>
  <si>
    <t>サン・名駅南
ビル</t>
    <phoneticPr fontId="4"/>
  </si>
  <si>
    <t>天神東
レジデンス</t>
    <phoneticPr fontId="4"/>
  </si>
  <si>
    <t>レジデンス
錦糸町</t>
    <phoneticPr fontId="4"/>
  </si>
  <si>
    <t>マイスター
ハウス川崎</t>
    <phoneticPr fontId="4"/>
  </si>
  <si>
    <t>シルフィード
東品川</t>
    <phoneticPr fontId="4"/>
  </si>
  <si>
    <t>ロイヤル
ブルーム</t>
    <phoneticPr fontId="4"/>
  </si>
  <si>
    <t>キャニスコート
上新庄</t>
    <phoneticPr fontId="4"/>
  </si>
  <si>
    <t>プラウランド
堀田</t>
    <phoneticPr fontId="4"/>
  </si>
  <si>
    <t>セントレイク
セレブ代官町</t>
    <phoneticPr fontId="4"/>
  </si>
  <si>
    <t>ベルファース
川原通</t>
    <phoneticPr fontId="4"/>
  </si>
  <si>
    <t>賃貸事業収益</t>
    <phoneticPr fontId="4"/>
  </si>
  <si>
    <t>SBIリートアドバイザーズ株式会社　財務企画本部　キャピタルマーケット部　（TEL03-5501-0088）</t>
    <phoneticPr fontId="4"/>
  </si>
  <si>
    <t>A78</t>
    <phoneticPr fontId="7"/>
  </si>
  <si>
    <t>B53</t>
    <phoneticPr fontId="7"/>
  </si>
  <si>
    <t>B54</t>
    <phoneticPr fontId="7"/>
  </si>
  <si>
    <t>B55</t>
    <phoneticPr fontId="7"/>
  </si>
  <si>
    <t>B56</t>
    <phoneticPr fontId="7"/>
  </si>
  <si>
    <t>C5</t>
    <phoneticPr fontId="7"/>
  </si>
  <si>
    <t>浦和ガーデンビル</t>
  </si>
  <si>
    <t>アーバネックス戸越銀座</t>
    <rPh sb="7" eb="9">
      <t>トゴシ</t>
    </rPh>
    <rPh sb="9" eb="11">
      <t>ギンザ</t>
    </rPh>
    <phoneticPr fontId="6"/>
  </si>
  <si>
    <t>アンビックス・プリア</t>
  </si>
  <si>
    <t>アーバス茨木</t>
    <rPh sb="4" eb="6">
      <t>イバラキ</t>
    </rPh>
    <phoneticPr fontId="6"/>
  </si>
  <si>
    <t>アーバネックス銀座東Ⅱ</t>
    <rPh sb="7" eb="9">
      <t>ギンザ</t>
    </rPh>
    <rPh sb="9" eb="10">
      <t>ヒガシ</t>
    </rPh>
    <phoneticPr fontId="6"/>
  </si>
  <si>
    <t>大阪府茨木市</t>
  </si>
  <si>
    <t>東京都品川区</t>
    <phoneticPr fontId="7"/>
  </si>
  <si>
    <t>千葉県船橋市</t>
  </si>
  <si>
    <t>FORECAST品川＠LABO</t>
    <rPh sb="8" eb="10">
      <t>シナガワ</t>
    </rPh>
    <phoneticPr fontId="6"/>
  </si>
  <si>
    <t>A78</t>
  </si>
  <si>
    <t>C5</t>
  </si>
  <si>
    <t>B53</t>
  </si>
  <si>
    <t>B54</t>
  </si>
  <si>
    <t>B55</t>
  </si>
  <si>
    <t>B56</t>
  </si>
  <si>
    <t>第26期末</t>
    <phoneticPr fontId="4"/>
  </si>
  <si>
    <t>大和</t>
    <rPh sb="0" eb="2">
      <t>ダイワ</t>
    </rPh>
    <phoneticPr fontId="4"/>
  </si>
  <si>
    <t>森井</t>
    <rPh sb="0" eb="2">
      <t>モリイ</t>
    </rPh>
    <phoneticPr fontId="4"/>
  </si>
  <si>
    <t>（5）中央：中央不動産鑑定所</t>
    <rPh sb="3" eb="5">
      <t>チュウオウ</t>
    </rPh>
    <phoneticPr fontId="4"/>
  </si>
  <si>
    <t>中央</t>
    <rPh sb="0" eb="2">
      <t>チュウオウ</t>
    </rPh>
    <phoneticPr fontId="4"/>
  </si>
  <si>
    <t>A78</t>
    <phoneticPr fontId="5"/>
  </si>
  <si>
    <t>B53</t>
    <phoneticPr fontId="5"/>
  </si>
  <si>
    <t>B54</t>
    <phoneticPr fontId="5"/>
  </si>
  <si>
    <t>B55</t>
    <phoneticPr fontId="5"/>
  </si>
  <si>
    <t>C5</t>
    <phoneticPr fontId="5"/>
  </si>
  <si>
    <t>浦和
ガーデンビル</t>
    <phoneticPr fontId="5"/>
  </si>
  <si>
    <t>アーバス茨木</t>
    <rPh sb="4" eb="6">
      <t>イバラキ</t>
    </rPh>
    <phoneticPr fontId="3"/>
  </si>
  <si>
    <t>アーバネックス銀座東Ⅱ</t>
    <rPh sb="7" eb="9">
      <t>ギンザ</t>
    </rPh>
    <rPh sb="9" eb="10">
      <t>ヒガシ</t>
    </rPh>
    <phoneticPr fontId="3"/>
  </si>
  <si>
    <t>アーバネックス戸越銀座</t>
    <rPh sb="7" eb="11">
      <t>トゴシギンザ</t>
    </rPh>
    <phoneticPr fontId="3"/>
  </si>
  <si>
    <t>B56</t>
    <phoneticPr fontId="5"/>
  </si>
  <si>
    <t>FORECAST品川＠LABO</t>
    <phoneticPr fontId="5"/>
  </si>
  <si>
    <t>第27期（2025年12月）保有物件データ集に関してのご注意</t>
    <phoneticPr fontId="4"/>
  </si>
  <si>
    <t>2025年12月31日現在の保有物件に関する情報を掲載しています。</t>
    <phoneticPr fontId="4"/>
  </si>
  <si>
    <t>本投資法人が第27期中に運用した物件の損益状況等を物件毎に表示しています。</t>
    <rPh sb="10" eb="11">
      <t>チュウ</t>
    </rPh>
    <rPh sb="12" eb="14">
      <t>ウンヨウ</t>
    </rPh>
    <phoneticPr fontId="4"/>
  </si>
  <si>
    <t>虎ノ門桜ビル</t>
    <phoneticPr fontId="7"/>
  </si>
  <si>
    <t>FORECAST亀戸</t>
    <phoneticPr fontId="7"/>
  </si>
  <si>
    <t>NRT神田須田町ビル</t>
    <rPh sb="4" eb="5">
      <t>タ</t>
    </rPh>
    <rPh sb="6" eb="7">
      <t>タ</t>
    </rPh>
    <phoneticPr fontId="7"/>
  </si>
  <si>
    <t>A79</t>
    <phoneticPr fontId="7"/>
  </si>
  <si>
    <t>NW SQUARE</t>
    <phoneticPr fontId="7"/>
  </si>
  <si>
    <t>東京経済圏</t>
    <rPh sb="0" eb="5">
      <t>トウキョウケイザイケン</t>
    </rPh>
    <phoneticPr fontId="3"/>
  </si>
  <si>
    <t>大阪経済圏</t>
    <rPh sb="0" eb="2">
      <t>オオサカ</t>
    </rPh>
    <rPh sb="2" eb="5">
      <t>ケイザイケン</t>
    </rPh>
    <phoneticPr fontId="3"/>
  </si>
  <si>
    <t>名古屋経済圏</t>
    <rPh sb="0" eb="3">
      <t>ナゴヤ</t>
    </rPh>
    <rPh sb="3" eb="6">
      <t>ケイザイケン</t>
    </rPh>
    <phoneticPr fontId="3"/>
  </si>
  <si>
    <t>その他</t>
    <rPh sb="2" eb="3">
      <t>タ</t>
    </rPh>
    <phoneticPr fontId="3"/>
  </si>
  <si>
    <t>北海道札幌市</t>
    <phoneticPr fontId="7"/>
  </si>
  <si>
    <t>26期</t>
    <rPh sb="2" eb="3">
      <t>キ</t>
    </rPh>
    <phoneticPr fontId="7"/>
  </si>
  <si>
    <t>C6</t>
    <phoneticPr fontId="7"/>
  </si>
  <si>
    <t>C7</t>
    <phoneticPr fontId="7"/>
  </si>
  <si>
    <t>その他</t>
    <rPh sb="2" eb="3">
      <t>タ</t>
    </rPh>
    <phoneticPr fontId="4"/>
  </si>
  <si>
    <t>ホテルリソルステイ秋葉原</t>
    <rPh sb="9" eb="12">
      <t>アキハバラ</t>
    </rPh>
    <phoneticPr fontId="6"/>
  </si>
  <si>
    <t>スマイルホテルプレミアム函館五稜郭</t>
    <rPh sb="12" eb="14">
      <t>ハコダテ</t>
    </rPh>
    <rPh sb="14" eb="17">
      <t>ゴリョウカク</t>
    </rPh>
    <phoneticPr fontId="6"/>
  </si>
  <si>
    <t>東京都千代田区</t>
    <rPh sb="3" eb="7">
      <t>チヨダク</t>
    </rPh>
    <phoneticPr fontId="7"/>
  </si>
  <si>
    <t>北海道函館市</t>
    <rPh sb="3" eb="6">
      <t>ハコダテシ</t>
    </rPh>
    <phoneticPr fontId="7"/>
  </si>
  <si>
    <t>2025年3月
2025年7月</t>
    <rPh sb="4" eb="5">
      <t>ネン</t>
    </rPh>
    <rPh sb="6" eb="7">
      <t>ガツ</t>
    </rPh>
    <rPh sb="12" eb="13">
      <t>ネン</t>
    </rPh>
    <rPh sb="14" eb="15">
      <t>ガツ</t>
    </rPh>
    <phoneticPr fontId="7"/>
  </si>
  <si>
    <t>1.	「東京経済圏」とは、東京都、神奈川県、千葉県及び埼玉県をいいます。</t>
    <rPh sb="4" eb="6">
      <t>トウキョウ</t>
    </rPh>
    <rPh sb="6" eb="9">
      <t>ケイザイケン</t>
    </rPh>
    <rPh sb="13" eb="16">
      <t>トウキョウト</t>
    </rPh>
    <rPh sb="17" eb="21">
      <t>カナガワケン</t>
    </rPh>
    <rPh sb="22" eb="25">
      <t>チバケン</t>
    </rPh>
    <rPh sb="25" eb="26">
      <t>オヨ</t>
    </rPh>
    <rPh sb="27" eb="29">
      <t>サイタマ</t>
    </rPh>
    <rPh sb="29" eb="30">
      <t>ケン</t>
    </rPh>
    <phoneticPr fontId="7"/>
  </si>
  <si>
    <t>2.「大阪経済圏」とは、大阪府、京都府及び兵庫県をいいます。</t>
    <rPh sb="3" eb="8">
      <t>オオサカケイザイケン</t>
    </rPh>
    <rPh sb="12" eb="15">
      <t>オオサカフ</t>
    </rPh>
    <rPh sb="16" eb="19">
      <t>キョウトフ</t>
    </rPh>
    <rPh sb="19" eb="20">
      <t>オヨ</t>
    </rPh>
    <rPh sb="21" eb="24">
      <t>ヒョウゴケン</t>
    </rPh>
    <phoneticPr fontId="7"/>
  </si>
  <si>
    <t>3.「名古屋経済圏」とは、愛知県、岐阜県及び三重県をいいます。</t>
    <rPh sb="3" eb="6">
      <t>ナゴヤ</t>
    </rPh>
    <rPh sb="6" eb="9">
      <t>ケイザイケン</t>
    </rPh>
    <rPh sb="13" eb="16">
      <t>アイチケン</t>
    </rPh>
    <rPh sb="17" eb="20">
      <t>ギフケン</t>
    </rPh>
    <rPh sb="20" eb="21">
      <t>オヨ</t>
    </rPh>
    <rPh sb="22" eb="25">
      <t>ミエケン</t>
    </rPh>
    <phoneticPr fontId="7"/>
  </si>
  <si>
    <t>A79</t>
    <phoneticPr fontId="5"/>
  </si>
  <si>
    <t>NW SQUARE</t>
    <phoneticPr fontId="5"/>
  </si>
  <si>
    <t>4.「その他」とは、東京経済圏、大阪経済圏及び名古屋経済圏に所在しない物件をいいます。</t>
    <rPh sb="5" eb="6">
      <t>タ</t>
    </rPh>
    <rPh sb="10" eb="15">
      <t>トウキョウケイザイケン</t>
    </rPh>
    <rPh sb="16" eb="21">
      <t>オオサカケイザイケン</t>
    </rPh>
    <rPh sb="21" eb="22">
      <t>オヨ</t>
    </rPh>
    <rPh sb="23" eb="26">
      <t>ナゴヤ</t>
    </rPh>
    <rPh sb="26" eb="29">
      <t>ケイザイケン</t>
    </rPh>
    <rPh sb="30" eb="32">
      <t>ショザイ</t>
    </rPh>
    <rPh sb="35" eb="37">
      <t>ブッケン</t>
    </rPh>
    <phoneticPr fontId="7"/>
  </si>
  <si>
    <t>6.A78 浦和ガーデンビルは2025年3月27日に準共有持分の20％を取得、2025年7月1日に残りの準共有持分の80％を取得しています。</t>
    <phoneticPr fontId="7"/>
  </si>
  <si>
    <r>
      <t>5.</t>
    </r>
    <r>
      <rPr>
        <sz val="8"/>
        <color indexed="8"/>
        <rFont val="ＭＳ Ｐゴシック"/>
        <family val="3"/>
        <charset val="128"/>
      </rPr>
      <t>B35 リエス鶴舞については2棟の建物が存在することから、PML値に係る調査上は2物件として取り扱われているため、それぞれの数値を記載しています。</t>
    </r>
    <rPh sb="9" eb="11">
      <t>ツルマイ</t>
    </rPh>
    <phoneticPr fontId="7"/>
  </si>
  <si>
    <t>第27期末</t>
    <phoneticPr fontId="4"/>
  </si>
  <si>
    <t>第27期末(b)</t>
    <phoneticPr fontId="4"/>
  </si>
  <si>
    <t>第27期</t>
    <phoneticPr fontId="4"/>
  </si>
  <si>
    <r>
      <t xml:space="preserve">地域
</t>
    </r>
    <r>
      <rPr>
        <b/>
        <sz val="6"/>
        <color indexed="9"/>
        <rFont val="ＭＳ Ｐゴシック"/>
        <family val="3"/>
        <charset val="128"/>
      </rPr>
      <t>（注1～4）</t>
    </r>
    <rPh sb="4" eb="5">
      <t>チュウ</t>
    </rPh>
    <phoneticPr fontId="7"/>
  </si>
  <si>
    <t>タワーコート北品川</t>
    <phoneticPr fontId="7"/>
  </si>
  <si>
    <r>
      <t>浦和ガーデンビル</t>
    </r>
    <r>
      <rPr>
        <sz val="6"/>
        <rFont val="ＭＳ Ｐゴシック"/>
        <family val="3"/>
        <charset val="128"/>
      </rPr>
      <t>（注5）</t>
    </r>
    <rPh sb="9" eb="10">
      <t>チュウ</t>
    </rPh>
    <phoneticPr fontId="7"/>
  </si>
  <si>
    <r>
      <t>リエス鶴舞</t>
    </r>
    <r>
      <rPr>
        <sz val="8"/>
        <rFont val="ＭＳ Ｐゴシック"/>
        <family val="3"/>
        <charset val="128"/>
      </rPr>
      <t>（注6）</t>
    </r>
    <rPh sb="3" eb="5">
      <t>ツルマイ</t>
    </rPh>
    <phoneticPr fontId="7"/>
  </si>
  <si>
    <t>C6</t>
    <phoneticPr fontId="5"/>
  </si>
  <si>
    <t>C7</t>
    <phoneticPr fontId="5"/>
  </si>
  <si>
    <t>ホテルリソル
ステイ秋葉原</t>
    <rPh sb="10" eb="13">
      <t>アキハバラ</t>
    </rPh>
    <phoneticPr fontId="5"/>
  </si>
  <si>
    <t>スマイルホテル
プレミアム
函館五稜郭</t>
    <rPh sb="14" eb="16">
      <t>ハコダテ</t>
    </rPh>
    <rPh sb="16" eb="19">
      <t>ゴリョウカク</t>
    </rPh>
    <phoneticPr fontId="5"/>
  </si>
  <si>
    <t>C6</t>
    <phoneticPr fontId="4"/>
  </si>
  <si>
    <t>C7</t>
    <phoneticPr fontId="4"/>
  </si>
  <si>
    <t>A79</t>
    <phoneticPr fontId="4"/>
  </si>
  <si>
    <t>NW SQUARE</t>
    <phoneticPr fontId="4"/>
  </si>
  <si>
    <t>26期
27期</t>
    <rPh sb="2" eb="3">
      <t>キ</t>
    </rPh>
    <rPh sb="6" eb="7">
      <t>キ</t>
    </rPh>
    <phoneticPr fontId="7"/>
  </si>
  <si>
    <t>27期</t>
    <rPh sb="2" eb="3">
      <t>キ</t>
    </rPh>
    <phoneticPr fontId="7"/>
  </si>
  <si>
    <t>2025/7/1譲渡</t>
    <rPh sb="8" eb="10">
      <t>ジョウト</t>
    </rPh>
    <phoneticPr fontId="5"/>
  </si>
  <si>
    <t>2025/8/7譲渡</t>
    <rPh sb="8" eb="10">
      <t>ジョウト</t>
    </rPh>
    <phoneticPr fontId="5"/>
  </si>
  <si>
    <t>2025/8/27譲渡</t>
    <rPh sb="9" eb="11">
      <t>ジョウト</t>
    </rPh>
    <phoneticPr fontId="5"/>
  </si>
  <si>
    <t>2025/8/29譲渡</t>
    <rPh sb="9" eb="11">
      <t>ジョウト</t>
    </rPh>
    <phoneticPr fontId="5"/>
  </si>
  <si>
    <t>2025/7/1取得</t>
    <rPh sb="8" eb="10">
      <t>シュトク</t>
    </rPh>
    <phoneticPr fontId="5"/>
  </si>
  <si>
    <t>2025/8/29取得</t>
    <rPh sb="9" eb="11">
      <t>シュトク</t>
    </rPh>
    <phoneticPr fontId="5"/>
  </si>
  <si>
    <t>（準共有持分80％）</t>
    <rPh sb="1" eb="6">
      <t>ジュンキョウユウモチブン</t>
    </rPh>
    <phoneticPr fontId="5"/>
  </si>
  <si>
    <t>2025/9/30譲渡</t>
    <rPh sb="9" eb="11">
      <t>ジョウト</t>
    </rPh>
    <phoneticPr fontId="5"/>
  </si>
  <si>
    <t>2025/9/26取得</t>
    <rPh sb="9" eb="11">
      <t>シュトク</t>
    </rPh>
    <phoneticPr fontId="5"/>
  </si>
  <si>
    <t>「稼働率」は、月末時点における当該資産に係る賃貸可能面積に対する、契約済の賃貸面積の割合を示しており、小数第2位を四捨五入して記載しています。</t>
    <phoneticPr fontId="4"/>
  </si>
  <si>
    <t>オフィス　平均稼働率</t>
    <phoneticPr fontId="4"/>
  </si>
  <si>
    <t>住宅　平均稼働率</t>
    <phoneticPr fontId="4"/>
  </si>
  <si>
    <t>その他　平均稼働率</t>
    <rPh sb="2" eb="3">
      <t>タ</t>
    </rPh>
    <phoneticPr fontId="4"/>
  </si>
  <si>
    <t>B14</t>
    <phoneticPr fontId="5"/>
  </si>
  <si>
    <t>2025/6/30譲渡</t>
    <rPh sb="9" eb="11">
      <t>ジョウト</t>
    </rPh>
    <phoneticPr fontId="5"/>
  </si>
  <si>
    <t>-</t>
    <phoneticPr fontId="5"/>
  </si>
  <si>
    <t>注2：2025年6月期に売却済みですが、今期に確定した電気料収入等を計上しています。</t>
    <rPh sb="0" eb="1">
      <t>チュウ</t>
    </rPh>
    <phoneticPr fontId="5"/>
  </si>
  <si>
    <t>注1：エンドテナントより承諾が得られていないことから非開示としています。以下同じです。</t>
    <phoneticPr fontId="5"/>
  </si>
  <si>
    <t>メルヴィ洗足
（注2）</t>
    <rPh sb="4" eb="6">
      <t>センゾク</t>
    </rPh>
    <rPh sb="8" eb="9">
      <t>チュウ</t>
    </rPh>
    <phoneticPr fontId="4"/>
  </si>
  <si>
    <t>非開示
（注1）</t>
    <rPh sb="0" eb="3">
      <t>ヒカイジ</t>
    </rPh>
    <rPh sb="5" eb="6">
      <t>チュウ</t>
    </rPh>
    <phoneticPr fontId="5"/>
  </si>
  <si>
    <t>A27</t>
    <phoneticPr fontId="5"/>
  </si>
  <si>
    <t>FORECAST
新常盤橋
（注2）</t>
    <rPh sb="9" eb="13">
      <t>シントキワバシ</t>
    </rPh>
    <rPh sb="15" eb="16">
      <t>チュウ</t>
    </rPh>
    <phoneticPr fontId="4"/>
  </si>
  <si>
    <t>2025/5/27譲渡</t>
    <rPh sb="9" eb="11">
      <t>ジョウト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</si>
</sst>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quot;¥&quot;#,##0;[Red]&quot;¥&quot;\-#,##0"/>
    <numFmt numFmtId="41" formatCode="_ * #,##0_ ;_ * \-#,##0_ ;_ * &quot;-&quot;_ ;_ @_ "/>
    <numFmt numFmtId="43" formatCode="_ * #,##0.00_ ;_ * \-#,##0.00_ ;_ * &quot;-&quot;??_ ;_ @_ "/>
    <numFmt numFmtId="176" formatCode="0.0%"/>
    <numFmt numFmtId="177" formatCode="yyyy&quot;年&quot;m&quot;月&quot;;@"/>
    <numFmt numFmtId="178" formatCode="#&quot;期&quot;\ "/>
    <numFmt numFmtId="179" formatCode="#,##0.0;[Red]\-#,##0.0"/>
    <numFmt numFmtId="180" formatCode="_ * #,##0_ ;_ * \-#,##0_ ;_ @_ "/>
    <numFmt numFmtId="181" formatCode="yyyy&quot;年&quot;m&quot;月末&quot;"/>
    <numFmt numFmtId="182" formatCode="_-* #,##0_-;\-* #,##0_-;_-* &quot;-&quot;_-;_-@_-"/>
    <numFmt numFmtId="183" formatCode="_-* #,##0.00_-;\-* #,##0.00_-;_-* &quot;-&quot;??_-;_-@_-"/>
    <numFmt numFmtId="184" formatCode="#,##0;&quot;▲&quot;#,##0;&quot;-&quot;"/>
    <numFmt numFmtId="185" formatCode="#,##0;\-#,##0;&quot;-&quot;"/>
    <numFmt numFmtId="186" formatCode="_-&quot;$&quot;* #,##0_-;\-&quot;$&quot;* #,##0_-;_-&quot;$&quot;* &quot;-&quot;_-;_-@_-"/>
    <numFmt numFmtId="187" formatCode="_-&quot;$&quot;* #,##0.00_-;\-&quot;$&quot;* #,##0.00_-;_-&quot;$&quot;* &quot;-&quot;??_-;_-@_-"/>
    <numFmt numFmtId="188" formatCode="* #,##0_%;* \-#,##0_%;* #,##0_%;@_%"/>
    <numFmt numFmtId="189" formatCode="#,###,"/>
    <numFmt numFmtId="190" formatCode="0.00_)"/>
    <numFmt numFmtId="191" formatCode="#,##0.0\ ;\(#,##0.0\)"/>
    <numFmt numFmtId="192" formatCode="_ * #,##0_ ;_ * \-#,##0_ ;_ * &quot;-&quot;??_ ;_ @_ "/>
    <numFmt numFmtId="193" formatCode="_-* #,##0\ _D_M_-;\-* #,##0\ _D_M_-;_-* &quot;-&quot;\ _D_M_-;_-@_-"/>
    <numFmt numFmtId="194" formatCode="_-* #,##0.00\ _D_M_-;\-* #,##0.00\ _D_M_-;_-* &quot;-&quot;??\ _D_M_-;_-@_-"/>
    <numFmt numFmtId="195" formatCode="_-* #,##0\ &quot;DM&quot;_-;\-* #,##0\ &quot;DM&quot;_-;_-* &quot;-&quot;\ &quot;DM&quot;_-;_-@_-"/>
    <numFmt numFmtId="196" formatCode="_-* #,##0.00\ &quot;DM&quot;_-;\-* #,##0.00\ &quot;DM&quot;_-;_-* &quot;-&quot;??\ &quot;DM&quot;_-;_-@_-"/>
    <numFmt numFmtId="197" formatCode="#,##0;&quot;▲&quot;\ #,##0"/>
    <numFmt numFmtId="198" formatCode="0.0%;&quot;▲&quot;\ 0.0%"/>
    <numFmt numFmtId="199" formatCode="General\%"/>
    <numFmt numFmtId="200" formatCode="###,###&quot;日&quot;"/>
    <numFmt numFmtId="201" formatCode="#,##0.0;&quot;▲ &quot;#,##0.0"/>
    <numFmt numFmtId="202" formatCode="#,##0.00_ "/>
    <numFmt numFmtId="203" formatCode="0_);[Red]\(0\)"/>
    <numFmt numFmtId="204" formatCode="0.0%;[Red]\-0.0%;&quot;-&quot;"/>
    <numFmt numFmtId="205" formatCode="0.000%"/>
    <numFmt numFmtId="206" formatCode="#,##0,,"/>
    <numFmt numFmtId="207" formatCode="#,##0_ ;[Red]\-#,##0\ "/>
  </numFmts>
  <fonts count="86">
    <font>
      <sz val="11"/>
      <name val="ＭＳ Ｐゴシック"/>
      <family val="3"/>
      <charset val="128"/>
    </font>
    <font>
      <sz val="11"/>
      <color indexed="8"/>
      <name val="ＭＳ Ｐゴシック"/>
      <family val="3"/>
      <charset val="128"/>
    </font>
    <font>
      <sz val="11"/>
      <name val="ＭＳ Ｐゴシック"/>
      <family val="3"/>
      <charset val="128"/>
    </font>
    <font>
      <b/>
      <u/>
      <sz val="12"/>
      <name val="Meiryo UI"/>
      <family val="3"/>
      <charset val="128"/>
    </font>
    <font>
      <sz val="6"/>
      <name val="ＭＳ Ｐゴシック"/>
      <family val="3"/>
      <charset val="128"/>
    </font>
    <font>
      <sz val="6"/>
      <name val="ＭＳ Ｐゴシック"/>
      <family val="3"/>
      <charset val="128"/>
    </font>
    <font>
      <sz val="11"/>
      <name val="Meiryo UI"/>
      <family val="3"/>
      <charset val="128"/>
    </font>
    <font>
      <b/>
      <sz val="9"/>
      <color indexed="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8"/>
      <name val="Meiryo UI"/>
      <family val="3"/>
      <charset val="128"/>
    </font>
    <font>
      <sz val="11"/>
      <color indexed="17"/>
      <name val="ＭＳ Ｐゴシック"/>
      <family val="3"/>
      <charset val="128"/>
    </font>
    <font>
      <sz val="10"/>
      <name val="ＭＳ Ｐゴシック"/>
      <family val="3"/>
      <charset val="128"/>
    </font>
    <font>
      <sz val="11"/>
      <name val="ＭＳ ゴシック"/>
      <family val="3"/>
      <charset val="128"/>
    </font>
    <font>
      <sz val="8"/>
      <color indexed="23"/>
      <name val="Arial"/>
      <family val="2"/>
    </font>
    <font>
      <sz val="10"/>
      <color indexed="18"/>
      <name val="ＭＳ 明朝"/>
      <family val="1"/>
      <charset val="128"/>
    </font>
    <font>
      <sz val="14"/>
      <name val="?? ??"/>
      <family val="1"/>
    </font>
    <font>
      <sz val="12"/>
      <name val="Arial"/>
      <family val="2"/>
    </font>
    <font>
      <sz val="10"/>
      <name val="ＭＳ 明朝"/>
      <family val="1"/>
      <charset val="128"/>
    </font>
    <font>
      <sz val="12"/>
      <name val="ＭＳ Ｐゴシック"/>
      <family val="3"/>
      <charset val="128"/>
    </font>
    <font>
      <sz val="12"/>
      <name val="ＭＳ 明朝"/>
      <family val="1"/>
      <charset val="128"/>
    </font>
    <font>
      <sz val="8"/>
      <name val="Arial"/>
      <family val="2"/>
    </font>
    <font>
      <sz val="10"/>
      <color indexed="8"/>
      <name val="Arial"/>
      <family val="2"/>
    </font>
    <font>
      <sz val="10"/>
      <name val="Arial"/>
      <family val="2"/>
    </font>
    <font>
      <sz val="9"/>
      <name val="Times New Roman"/>
      <family val="1"/>
    </font>
    <font>
      <b/>
      <sz val="12"/>
      <name val="Arial"/>
      <family val="2"/>
    </font>
    <font>
      <sz val="10"/>
      <name val="Times New Roman"/>
      <family val="1"/>
    </font>
    <font>
      <b/>
      <sz val="10"/>
      <name val="Times New Roman"/>
      <family val="1"/>
    </font>
    <font>
      <sz val="11"/>
      <name val="明朝"/>
      <family val="1"/>
      <charset val="128"/>
    </font>
    <font>
      <b/>
      <i/>
      <sz val="16"/>
      <name val="Helv"/>
      <family val="2"/>
    </font>
    <font>
      <b/>
      <i/>
      <sz val="8"/>
      <name val="Arial"/>
      <family val="2"/>
    </font>
    <font>
      <sz val="22"/>
      <name val="UBSHeadline"/>
      <family val="1"/>
    </font>
    <font>
      <sz val="8"/>
      <color indexed="16"/>
      <name val="Century Schoolbook"/>
      <family val="1"/>
    </font>
    <font>
      <b/>
      <i/>
      <sz val="10"/>
      <name val="Times New Roman"/>
      <family val="1"/>
    </font>
    <font>
      <sz val="10"/>
      <name val="Frutiger 45 Light"/>
      <family val="2"/>
    </font>
    <font>
      <b/>
      <sz val="11"/>
      <name val="Times New Roman"/>
      <family val="1"/>
    </font>
    <font>
      <b/>
      <sz val="9"/>
      <name val="Times New Roman"/>
      <family val="1"/>
    </font>
    <font>
      <b/>
      <sz val="7"/>
      <name val="Arial"/>
      <family val="2"/>
    </font>
    <font>
      <b/>
      <sz val="10"/>
      <name val="Arial"/>
      <family val="2"/>
    </font>
    <font>
      <u/>
      <sz val="11"/>
      <color indexed="12"/>
      <name val="ＭＳ Ｐゴシック"/>
      <family val="3"/>
      <charset val="128"/>
    </font>
    <font>
      <b/>
      <sz val="8"/>
      <name val="HGSｺﾞｼｯｸM"/>
      <family val="3"/>
      <charset val="128"/>
    </font>
    <font>
      <b/>
      <sz val="9"/>
      <color indexed="8"/>
      <name val="HGSｺﾞｼｯｸM"/>
      <family val="3"/>
      <charset val="128"/>
    </font>
    <font>
      <sz val="8"/>
      <color indexed="63"/>
      <name val="HGSｺﾞｼｯｸM"/>
      <family val="3"/>
      <charset val="128"/>
    </font>
    <font>
      <sz val="14"/>
      <name val="ＭＳ 明朝"/>
      <family val="1"/>
      <charset val="128"/>
    </font>
    <font>
      <sz val="10"/>
      <name val="Book Antiqua"/>
      <family val="1"/>
    </font>
    <font>
      <sz val="9"/>
      <name val="ＨＧ丸ゴシックM"/>
      <family val="1"/>
      <charset val="128"/>
    </font>
    <font>
      <b/>
      <i/>
      <sz val="14"/>
      <name val="Times New Roman"/>
      <family val="1"/>
    </font>
    <font>
      <sz val="12"/>
      <name val="Tms Rmn"/>
      <family val="1"/>
    </font>
    <font>
      <b/>
      <sz val="11"/>
      <name val="Helv"/>
      <family val="2"/>
    </font>
    <font>
      <b/>
      <sz val="14"/>
      <name val="Times New Roman"/>
      <family val="1"/>
    </font>
    <font>
      <sz val="10"/>
      <name val="MS Sans Serif"/>
      <family val="2"/>
    </font>
    <font>
      <b/>
      <sz val="10"/>
      <name val="ＭＳ Ｐゴシック"/>
      <family val="3"/>
      <charset val="128"/>
    </font>
    <font>
      <sz val="8"/>
      <name val="ＭＳ Ｐゴシック"/>
      <family val="3"/>
      <charset val="128"/>
    </font>
    <font>
      <sz val="8"/>
      <color indexed="8"/>
      <name val="ＭＳ Ｐゴシック"/>
      <family val="3"/>
      <charset val="128"/>
    </font>
    <font>
      <sz val="10"/>
      <name val="ＭＳ Ｐ明朝"/>
      <family val="1"/>
      <charset val="128"/>
    </font>
    <font>
      <sz val="9"/>
      <name val="游ゴシック Medium"/>
      <family val="3"/>
      <charset val="128"/>
    </font>
    <font>
      <sz val="10"/>
      <name val="Microsoft JhengHei"/>
      <family val="2"/>
      <charset val="136"/>
    </font>
    <font>
      <b/>
      <sz val="6"/>
      <color indexed="9"/>
      <name val="ＭＳ Ｐゴシック"/>
      <family val="3"/>
      <charset val="128"/>
    </font>
    <font>
      <sz val="11"/>
      <color theme="1"/>
      <name val="ＭＳ Ｐゴシック"/>
      <family val="3"/>
      <charset val="128"/>
      <scheme val="minor"/>
    </font>
    <font>
      <sz val="11"/>
      <color theme="1"/>
      <name val="Meiryo UI"/>
      <family val="3"/>
      <charset val="128"/>
    </font>
    <font>
      <u/>
      <sz val="11"/>
      <color theme="10"/>
      <name val="ＭＳ Ｐゴシック"/>
      <family val="3"/>
      <charset val="128"/>
      <scheme val="minor"/>
    </font>
    <font>
      <sz val="10"/>
      <color theme="1"/>
      <name val="Meiryo UI"/>
      <family val="3"/>
      <charset val="128"/>
    </font>
    <font>
      <b/>
      <sz val="10"/>
      <color rgb="FFFFFFFF"/>
      <name val="ＭＳ Ｐゴシック"/>
      <family val="3"/>
      <charset val="128"/>
    </font>
    <font>
      <sz val="10"/>
      <color rgb="FFFFFFFF"/>
      <name val="ＭＳ Ｐゴシック"/>
      <family val="3"/>
      <charset val="128"/>
    </font>
    <font>
      <sz val="10"/>
      <color rgb="FF000000"/>
      <name val="ＭＳ Ｐゴシック"/>
      <family val="3"/>
      <charset val="128"/>
    </font>
    <font>
      <sz val="10"/>
      <color theme="0"/>
      <name val="ＭＳ Ｐゴシック"/>
      <family val="3"/>
      <charset val="128"/>
    </font>
    <font>
      <sz val="8"/>
      <color rgb="FF000000"/>
      <name val="ＭＳ Ｐゴシック"/>
      <family val="3"/>
      <charset val="128"/>
    </font>
    <font>
      <sz val="10"/>
      <name val="ＭＳ Ｐゴシック"/>
      <family val="3"/>
      <charset val="128"/>
      <scheme val="minor"/>
    </font>
    <font>
      <sz val="10"/>
      <color theme="0"/>
      <name val="ＭＳ Ｐゴシック"/>
      <family val="3"/>
      <charset val="128"/>
      <scheme val="minor"/>
    </font>
    <font>
      <b/>
      <sz val="10"/>
      <name val="ＭＳ Ｐゴシック"/>
      <family val="3"/>
      <charset val="128"/>
      <scheme val="minor"/>
    </font>
    <font>
      <b/>
      <sz val="10"/>
      <color rgb="FF000000"/>
      <name val="ＭＳ Ｐゴシック"/>
      <family val="3"/>
      <charset val="128"/>
    </font>
    <font>
      <b/>
      <sz val="10"/>
      <color theme="0"/>
      <name val="ＭＳ Ｐゴシック"/>
      <family val="3"/>
      <charset val="128"/>
      <scheme val="minor"/>
    </font>
    <font>
      <sz val="9"/>
      <name val="ＭＳ Ｐゴシック"/>
      <family val="3"/>
      <charset val="128"/>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patternFill>
    </fill>
    <fill>
      <patternFill patternType="solid">
        <fgColor rgb="FF4F81BD"/>
        <bgColor rgb="FF000000"/>
      </patternFill>
    </fill>
    <fill>
      <patternFill patternType="solid">
        <fgColor rgb="FFF2DCDB"/>
        <bgColor rgb="FF000000"/>
      </patternFill>
    </fill>
    <fill>
      <patternFill patternType="solid">
        <fgColor rgb="FFDCE6F1"/>
        <bgColor rgb="FF000000"/>
      </patternFill>
    </fill>
    <fill>
      <patternFill patternType="solid">
        <fgColor rgb="FFFDE9D9"/>
        <bgColor rgb="FF000000"/>
      </patternFill>
    </fill>
    <fill>
      <patternFill patternType="solid">
        <fgColor rgb="FFD9D9D9"/>
        <bgColor rgb="FF000000"/>
      </patternFill>
    </fill>
    <fill>
      <patternFill patternType="solid">
        <fgColor rgb="FFD22817"/>
        <bgColor rgb="FF000000"/>
      </patternFill>
    </fill>
    <fill>
      <patternFill patternType="solid">
        <fgColor rgb="FF17469E"/>
        <bgColor rgb="FF000000"/>
      </patternFill>
    </fill>
    <fill>
      <patternFill patternType="solid">
        <fgColor rgb="FFFAA61A"/>
        <bgColor rgb="FF000000"/>
      </patternFill>
    </fill>
    <fill>
      <patternFill patternType="solid">
        <fgColor rgb="FFF2F2F2"/>
        <bgColor rgb="FF000000"/>
      </patternFill>
    </fill>
    <fill>
      <patternFill patternType="solid">
        <fgColor rgb="FFFEF0D9"/>
        <bgColor rgb="FF000000"/>
      </patternFill>
    </fill>
    <fill>
      <patternFill patternType="solid">
        <fgColor theme="4" tint="0.79998168889431442"/>
        <bgColor rgb="FF000000"/>
      </patternFill>
    </fill>
    <fill>
      <patternFill patternType="solid">
        <fgColor theme="9" tint="0.79998168889431442"/>
        <bgColor rgb="FF000000"/>
      </patternFill>
    </fill>
    <fill>
      <patternFill patternType="solid">
        <fgColor theme="4"/>
        <bgColor indexed="64"/>
      </patternFill>
    </fill>
    <fill>
      <patternFill patternType="solid">
        <fgColor rgb="FFFCDEDD"/>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rgb="FF000000"/>
      </patternFill>
    </fill>
    <fill>
      <patternFill patternType="solid">
        <fgColor rgb="FFFFFFFF"/>
        <bgColor rgb="FF000000"/>
      </patternFill>
    </fill>
    <fill>
      <patternFill patternType="solid">
        <fgColor rgb="FFD2232A"/>
        <bgColor rgb="FF000000"/>
      </patternFill>
    </fill>
    <fill>
      <patternFill patternType="solid">
        <fgColor theme="0"/>
        <bgColor rgb="FF000000"/>
      </patternFill>
    </fill>
    <fill>
      <patternFill patternType="solid">
        <fgColor theme="0"/>
        <bgColor indexed="64"/>
      </patternFill>
    </fill>
    <fill>
      <patternFill patternType="solid">
        <fgColor rgb="FFD2232A"/>
        <bgColor indexed="64"/>
      </patternFill>
    </fill>
    <fill>
      <patternFill patternType="solid">
        <fgColor rgb="FF17469E"/>
        <bgColor indexed="64"/>
      </patternFill>
    </fill>
    <fill>
      <patternFill patternType="solid">
        <fgColor rgb="FFFAA61A"/>
        <bgColor indexed="64"/>
      </patternFill>
    </fill>
  </fills>
  <borders count="57">
    <border>
      <left/>
      <right/>
      <top/>
      <bottom/>
      <diagonal/>
    </border>
    <border>
      <left/>
      <right/>
      <top style="thin">
        <color indexed="64"/>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tted">
        <color indexed="64"/>
      </bottom>
      <diagonal/>
    </border>
    <border>
      <left/>
      <right/>
      <top/>
      <bottom style="double">
        <color indexed="52"/>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thin">
        <color indexed="62"/>
      </top>
      <bottom style="double">
        <color indexed="62"/>
      </bottom>
      <diagonal/>
    </border>
    <border>
      <left/>
      <right/>
      <top/>
      <bottom style="hair">
        <color indexed="22"/>
      </bottom>
      <diagonal/>
    </border>
    <border>
      <left/>
      <right/>
      <top style="thin">
        <color indexed="63"/>
      </top>
      <bottom style="thin">
        <color indexed="63"/>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top/>
      <bottom style="thin">
        <color rgb="FFFFFFFF"/>
      </bottom>
      <diagonal/>
    </border>
    <border>
      <left style="thin">
        <color rgb="FFFFFFFF"/>
      </left>
      <right/>
      <top/>
      <bottom style="thin">
        <color rgb="FFFFFFFF"/>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style="thin">
        <color theme="0"/>
      </left>
      <right style="thin">
        <color rgb="FFFFFFFF"/>
      </right>
      <top/>
      <bottom style="thin">
        <color rgb="FFFFFFFF"/>
      </bottom>
      <diagonal/>
    </border>
    <border>
      <left style="thin">
        <color rgb="FFFFFFFF"/>
      </left>
      <right style="thin">
        <color rgb="FFFFFFFF"/>
      </right>
      <top style="thin">
        <color theme="0"/>
      </top>
      <bottom/>
      <diagonal/>
    </border>
    <border>
      <left style="thin">
        <color theme="0"/>
      </left>
      <right/>
      <top style="thin">
        <color rgb="FFFFFFFF"/>
      </top>
      <bottom style="thin">
        <color rgb="FFFFFFFF"/>
      </bottom>
      <diagonal/>
    </border>
    <border>
      <left/>
      <right/>
      <top style="thin">
        <color rgb="FFFFFFFF"/>
      </top>
      <bottom style="thin">
        <color theme="0"/>
      </bottom>
      <diagonal/>
    </border>
    <border>
      <left style="thin">
        <color theme="0"/>
      </left>
      <right style="thin">
        <color rgb="FFFFFFFF"/>
      </right>
      <top style="thin">
        <color rgb="FFFFFFFF"/>
      </top>
      <bottom style="thin">
        <color theme="0"/>
      </bottom>
      <diagonal/>
    </border>
    <border>
      <left/>
      <right style="thin">
        <color indexed="9"/>
      </right>
      <top/>
      <bottom style="thin">
        <color theme="0"/>
      </bottom>
      <diagonal/>
    </border>
    <border>
      <left style="thin">
        <color indexed="9"/>
      </left>
      <right style="thin">
        <color indexed="9"/>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rgb="FFFFFFFF"/>
      </left>
      <right style="thin">
        <color rgb="FFFFFFFF"/>
      </right>
      <top style="thin">
        <color rgb="FFFFFFFF"/>
      </top>
      <bottom style="thin">
        <color theme="0"/>
      </bottom>
      <diagonal/>
    </border>
    <border>
      <left style="thin">
        <color rgb="FFFFFFFF"/>
      </left>
      <right/>
      <top style="thin">
        <color rgb="FFFFFFFF"/>
      </top>
      <bottom style="thin">
        <color theme="0"/>
      </bottom>
      <diagonal/>
    </border>
    <border>
      <left/>
      <right style="thin">
        <color rgb="FFFFFFFF"/>
      </right>
      <top style="thin">
        <color theme="0"/>
      </top>
      <bottom/>
      <diagonal/>
    </border>
    <border>
      <left/>
      <right/>
      <top style="thin">
        <color rgb="FFFFFFFF"/>
      </top>
      <bottom style="thin">
        <color rgb="FFFFFFFF"/>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s>
  <cellStyleXfs count="716">
    <xf numFmtId="0" fontId="0" fillId="0" borderId="0">
      <alignment vertical="center"/>
    </xf>
    <xf numFmtId="0" fontId="26" fillId="0" borderId="0" applyFont="0" applyFill="0" applyBorder="0" applyAlignment="0" applyProtection="0"/>
    <xf numFmtId="184" fontId="27" fillId="0" borderId="1" applyFill="0" applyBorder="0" applyProtection="0">
      <alignment horizontal="right" vertical="center"/>
    </xf>
    <xf numFmtId="176" fontId="28" fillId="0" borderId="2" applyFill="0" applyBorder="0" applyProtection="0">
      <protection locked="0"/>
    </xf>
    <xf numFmtId="176" fontId="28" fillId="0" borderId="2" applyFill="0" applyBorder="0" applyProtection="0">
      <protection locked="0"/>
    </xf>
    <xf numFmtId="176" fontId="28" fillId="0" borderId="2" applyFill="0" applyBorder="0" applyProtection="0">
      <protection locked="0"/>
    </xf>
    <xf numFmtId="176" fontId="28" fillId="0" borderId="2" applyFill="0" applyBorder="0" applyProtection="0">
      <protection locked="0"/>
    </xf>
    <xf numFmtId="1" fontId="29" fillId="0" borderId="0"/>
    <xf numFmtId="1" fontId="30" fillId="0" borderId="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32" fillId="0" borderId="0"/>
    <xf numFmtId="0" fontId="32" fillId="0" borderId="0"/>
    <xf numFmtId="0" fontId="33" fillId="0" borderId="3" applyNumberFormat="0" applyFont="0" applyFill="0" applyAlignment="0" applyProtection="0"/>
    <xf numFmtId="0" fontId="57" fillId="0" borderId="4" applyNumberFormat="0" applyFont="0" applyFill="0" applyBorder="0" applyAlignment="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34" fillId="0" borderId="0" applyNumberFormat="0" applyAlignment="0"/>
    <xf numFmtId="0" fontId="13" fillId="3" borderId="0" applyNumberFormat="0" applyBorder="0" applyAlignment="0" applyProtection="0">
      <alignment vertical="center"/>
    </xf>
    <xf numFmtId="185" fontId="35" fillId="0" borderId="0" applyFill="0" applyBorder="0" applyAlignment="0"/>
    <xf numFmtId="0" fontId="14" fillId="20" borderId="5" applyNumberFormat="0" applyAlignment="0" applyProtection="0">
      <alignment vertical="center"/>
    </xf>
    <xf numFmtId="0" fontId="10" fillId="21" borderId="6" applyNumberFormat="0" applyAlignment="0" applyProtection="0">
      <alignment vertical="center"/>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2" fontId="36" fillId="0" borderId="0" applyFont="0" applyFill="0" applyBorder="0" applyAlignment="0" applyProtection="0"/>
    <xf numFmtId="183" fontId="36" fillId="0" borderId="0" applyFont="0" applyFill="0" applyBorder="0" applyAlignment="0" applyProtection="0"/>
    <xf numFmtId="186" fontId="36" fillId="0" borderId="0" applyFont="0" applyFill="0" applyBorder="0" applyAlignment="0" applyProtection="0"/>
    <xf numFmtId="187" fontId="36" fillId="0" borderId="0" applyFont="0" applyFill="0" applyBorder="0" applyAlignment="0" applyProtection="0"/>
    <xf numFmtId="188" fontId="36" fillId="0" borderId="0"/>
    <xf numFmtId="0" fontId="37" fillId="0" borderId="0">
      <alignment horizontal="left"/>
    </xf>
    <xf numFmtId="0" fontId="21" fillId="0" borderId="0" applyNumberFormat="0" applyFill="0" applyBorder="0" applyAlignment="0" applyProtection="0">
      <alignment vertical="center"/>
    </xf>
    <xf numFmtId="0" fontId="24" fillId="4" borderId="0" applyNumberFormat="0" applyBorder="0" applyAlignment="0" applyProtection="0">
      <alignment vertical="center"/>
    </xf>
    <xf numFmtId="38" fontId="34" fillId="22" borderId="0" applyNumberFormat="0" applyBorder="0" applyAlignment="0" applyProtection="0"/>
    <xf numFmtId="0" fontId="34" fillId="22" borderId="0" applyNumberFormat="0" applyBorder="0" applyAlignment="0" applyProtection="0"/>
    <xf numFmtId="0" fontId="38" fillId="0" borderId="7" applyNumberFormat="0" applyAlignment="0" applyProtection="0">
      <alignment horizontal="left" vertical="center"/>
    </xf>
    <xf numFmtId="0" fontId="38" fillId="0" borderId="8">
      <alignment horizontal="left" vertical="center"/>
    </xf>
    <xf numFmtId="0" fontId="38" fillId="0" borderId="8">
      <alignment horizontal="left" vertical="center"/>
    </xf>
    <xf numFmtId="0" fontId="38" fillId="0" borderId="8">
      <alignment horizontal="left" vertical="center"/>
    </xf>
    <xf numFmtId="0" fontId="38" fillId="0" borderId="8">
      <alignment horizontal="left" vertical="center"/>
    </xf>
    <xf numFmtId="0" fontId="38" fillId="0" borderId="8">
      <alignment horizontal="lef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40" fillId="0" borderId="12">
      <alignment vertical="top"/>
    </xf>
    <xf numFmtId="0" fontId="22" fillId="7" borderId="5" applyNumberFormat="0" applyAlignment="0" applyProtection="0">
      <alignment vertical="center"/>
    </xf>
    <xf numFmtId="10" fontId="34" fillId="23" borderId="2" applyNumberFormat="0" applyBorder="0" applyAlignment="0" applyProtection="0"/>
    <xf numFmtId="10" fontId="34" fillId="23" borderId="2" applyNumberFormat="0" applyBorder="0" applyAlignment="0" applyProtection="0"/>
    <xf numFmtId="10" fontId="34" fillId="23" borderId="2" applyNumberFormat="0" applyBorder="0" applyAlignment="0" applyProtection="0"/>
    <xf numFmtId="10" fontId="34" fillId="23" borderId="2" applyNumberFormat="0" applyBorder="0" applyAlignment="0" applyProtection="0"/>
    <xf numFmtId="0" fontId="22" fillId="7" borderId="5" applyNumberFormat="0" applyAlignment="0" applyProtection="0">
      <alignment vertical="center"/>
    </xf>
    <xf numFmtId="0" fontId="12" fillId="0" borderId="13" applyNumberFormat="0" applyFill="0" applyAlignment="0" applyProtection="0">
      <alignment vertical="center"/>
    </xf>
    <xf numFmtId="38" fontId="39" fillId="0" borderId="0"/>
    <xf numFmtId="0" fontId="39" fillId="0" borderId="0"/>
    <xf numFmtId="38" fontId="40" fillId="1" borderId="14"/>
    <xf numFmtId="0" fontId="40" fillId="1" borderId="14"/>
    <xf numFmtId="193" fontId="36" fillId="0" borderId="0" applyFont="0" applyFill="0" applyBorder="0" applyAlignment="0" applyProtection="0"/>
    <xf numFmtId="194" fontId="36" fillId="0" borderId="0" applyFont="0" applyFill="0" applyBorder="0" applyAlignment="0" applyProtection="0"/>
    <xf numFmtId="195" fontId="36" fillId="0" borderId="0" applyFont="0" applyFill="0" applyBorder="0" applyAlignment="0" applyProtection="0"/>
    <xf numFmtId="196" fontId="36" fillId="0" borderId="0" applyFont="0" applyFill="0" applyBorder="0" applyAlignment="0" applyProtection="0"/>
    <xf numFmtId="0" fontId="11" fillId="24" borderId="0" applyNumberFormat="0" applyBorder="0" applyAlignment="0" applyProtection="0">
      <alignment vertical="center"/>
    </xf>
    <xf numFmtId="189" fontId="41" fillId="0" borderId="0"/>
    <xf numFmtId="190" fontId="42" fillId="0" borderId="0"/>
    <xf numFmtId="189" fontId="41" fillId="0" borderId="0"/>
    <xf numFmtId="179" fontId="60" fillId="0" borderId="0"/>
    <xf numFmtId="190" fontId="42" fillId="0" borderId="0"/>
    <xf numFmtId="0" fontId="36" fillId="0" borderId="0"/>
    <xf numFmtId="0" fontId="36" fillId="0" borderId="0"/>
    <xf numFmtId="0" fontId="2" fillId="25" borderId="15" applyNumberFormat="0" applyFont="0" applyAlignment="0" applyProtection="0">
      <alignment vertical="center"/>
    </xf>
    <xf numFmtId="191" fontId="43" fillId="0" borderId="0" applyNumberFormat="0" applyFill="0" applyBorder="0" applyAlignment="0" applyProtection="0"/>
    <xf numFmtId="0" fontId="20" fillId="20" borderId="16" applyNumberFormat="0" applyAlignment="0" applyProtection="0">
      <alignment vertical="center"/>
    </xf>
    <xf numFmtId="49" fontId="44" fillId="0" borderId="14" applyFill="0" applyProtection="0">
      <alignment vertical="center"/>
    </xf>
    <xf numFmtId="10" fontId="36" fillId="0" borderId="0" applyFont="0" applyFill="0" applyBorder="0" applyAlignment="0" applyProtection="0"/>
    <xf numFmtId="4" fontId="37" fillId="0" borderId="0">
      <alignment horizontal="right"/>
    </xf>
    <xf numFmtId="4" fontId="45" fillId="0" borderId="0">
      <alignment horizontal="right"/>
    </xf>
    <xf numFmtId="0" fontId="46" fillId="0" borderId="0">
      <alignment horizontal="left"/>
    </xf>
    <xf numFmtId="0" fontId="61" fillId="0" borderId="0"/>
    <xf numFmtId="38" fontId="39" fillId="0" borderId="17"/>
    <xf numFmtId="0" fontId="39" fillId="0" borderId="17"/>
    <xf numFmtId="49" fontId="47" fillId="0" borderId="14">
      <alignment vertical="center"/>
    </xf>
    <xf numFmtId="0" fontId="47" fillId="0" borderId="14">
      <alignment vertical="center"/>
    </xf>
    <xf numFmtId="40" fontId="48" fillId="0" borderId="0"/>
    <xf numFmtId="1" fontId="48" fillId="0" borderId="0"/>
    <xf numFmtId="0" fontId="49" fillId="0" borderId="0">
      <alignment horizontal="center"/>
    </xf>
    <xf numFmtId="0" fontId="49" fillId="0" borderId="0">
      <alignment horizontal="center"/>
    </xf>
    <xf numFmtId="0" fontId="59" fillId="0" borderId="0">
      <alignment wrapText="1"/>
    </xf>
    <xf numFmtId="0" fontId="59" fillId="0" borderId="0">
      <alignment wrapText="1"/>
    </xf>
    <xf numFmtId="0" fontId="50" fillId="0" borderId="0" applyNumberFormat="0" applyFill="0" applyBorder="0" applyAlignment="0" applyProtection="0"/>
    <xf numFmtId="0" fontId="19" fillId="0" borderId="18" applyNumberFormat="0" applyFill="0" applyAlignment="0" applyProtection="0">
      <alignment vertical="center"/>
    </xf>
    <xf numFmtId="0" fontId="62" fillId="0" borderId="0" applyAlignment="0">
      <alignment wrapText="1"/>
    </xf>
    <xf numFmtId="0" fontId="40" fillId="22" borderId="0">
      <alignment vertical="top"/>
    </xf>
    <xf numFmtId="0" fontId="51" fillId="22" borderId="0">
      <alignment horizontal="center"/>
    </xf>
    <xf numFmtId="0" fontId="15" fillId="0" borderId="0" applyNumberFormat="0" applyFill="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6" fillId="0" borderId="0" applyFont="0" applyFill="0" applyBorder="0" applyAlignment="0" applyProtection="0"/>
    <xf numFmtId="0" fontId="26" fillId="0" borderId="0" applyFont="0" applyFill="0" applyBorder="0" applyAlignment="0" applyProtection="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1" borderId="6" applyNumberFormat="0" applyAlignment="0" applyProtection="0">
      <alignment vertical="center"/>
    </xf>
    <xf numFmtId="0" fontId="10" fillId="21" borderId="6" applyNumberFormat="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71" fillId="0" borderId="0" applyFont="0" applyFill="0" applyBorder="0" applyAlignment="0" applyProtection="0">
      <alignment vertical="center"/>
    </xf>
    <xf numFmtId="9" fontId="71" fillId="0" borderId="0" applyFont="0" applyFill="0" applyBorder="0" applyAlignment="0" applyProtection="0">
      <alignment vertical="center"/>
    </xf>
    <xf numFmtId="9" fontId="71" fillId="0" borderId="0" applyFont="0" applyFill="0" applyBorder="0" applyAlignment="0" applyProtection="0">
      <alignment vertical="center"/>
    </xf>
    <xf numFmtId="9" fontId="25" fillId="0" borderId="0" applyFont="0" applyFill="0" applyBorder="0" applyAlignment="0" applyProtection="0"/>
    <xf numFmtId="9" fontId="2" fillId="0" borderId="0" applyFont="0" applyFill="0" applyBorder="0" applyAlignment="0" applyProtection="0">
      <alignment vertical="center"/>
    </xf>
    <xf numFmtId="9" fontId="71" fillId="0" borderId="0" applyFont="0" applyFill="0" applyBorder="0" applyAlignment="0" applyProtection="0">
      <alignment vertical="center"/>
    </xf>
    <xf numFmtId="9" fontId="23" fillId="0" borderId="0" applyFont="0" applyFill="0" applyBorder="0" applyAlignment="0" applyProtection="0">
      <alignment vertical="center"/>
    </xf>
    <xf numFmtId="9" fontId="72" fillId="0" borderId="0" applyFont="0" applyFill="0" applyBorder="0" applyAlignment="0" applyProtection="0">
      <alignment vertical="center"/>
    </xf>
    <xf numFmtId="9" fontId="23" fillId="0" borderId="0" applyFont="0" applyFill="0" applyBorder="0" applyAlignment="0" applyProtection="0">
      <alignment vertical="center"/>
    </xf>
    <xf numFmtId="9" fontId="63" fillId="0" borderId="0" applyFont="0" applyFill="0" applyBorder="0" applyAlignment="0" applyProtection="0"/>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25" fillId="0" borderId="0" applyFont="0" applyFill="0" applyBorder="0" applyAlignment="0" applyProtection="0"/>
    <xf numFmtId="9" fontId="1" fillId="0" borderId="0" applyFont="0" applyFill="0" applyBorder="0" applyAlignment="0" applyProtection="0">
      <alignment vertical="center"/>
    </xf>
    <xf numFmtId="9" fontId="2"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32" fillId="0" borderId="0" applyFont="0" applyFill="0" applyBorder="0" applyAlignment="0" applyProtection="0">
      <alignment vertical="center"/>
    </xf>
    <xf numFmtId="9" fontId="71"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73" fillId="0" borderId="0" applyNumberFormat="0" applyFill="0" applyBorder="0" applyAlignment="0" applyProtection="0">
      <alignment vertical="center"/>
    </xf>
    <xf numFmtId="38" fontId="28" fillId="0" borderId="0" applyFill="0" applyBorder="0" applyProtection="0">
      <protection locked="0"/>
    </xf>
    <xf numFmtId="0" fontId="28" fillId="0" borderId="0" applyFill="0" applyBorder="0" applyProtection="0">
      <protection locked="0"/>
    </xf>
    <xf numFmtId="0" fontId="2" fillId="25" borderId="15" applyNumberFormat="0" applyFont="0" applyAlignment="0" applyProtection="0">
      <alignment vertical="center"/>
    </xf>
    <xf numFmtId="0" fontId="2" fillId="25" borderId="15" applyNumberFormat="0" applyFont="0" applyAlignment="0" applyProtection="0">
      <alignment vertical="center"/>
    </xf>
    <xf numFmtId="0" fontId="12" fillId="0" borderId="13" applyNumberFormat="0" applyFill="0" applyAlignment="0" applyProtection="0">
      <alignment vertical="center"/>
    </xf>
    <xf numFmtId="0" fontId="12" fillId="0" borderId="13"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53" fillId="0" borderId="19" applyNumberFormat="0" applyFont="0" applyFill="0" applyAlignment="0" applyProtection="0">
      <alignment horizontal="left" vertical="center"/>
    </xf>
    <xf numFmtId="0" fontId="53" fillId="0" borderId="19" applyNumberFormat="0" applyFont="0" applyFill="0" applyAlignment="0" applyProtection="0">
      <alignment horizontal="left" vertical="center"/>
    </xf>
    <xf numFmtId="38" fontId="53" fillId="0" borderId="20" applyNumberFormat="0" applyFont="0" applyAlignment="0">
      <alignment horizontal="left" vertical="center"/>
    </xf>
    <xf numFmtId="0" fontId="53" fillId="0" borderId="20" applyNumberFormat="0" applyFont="0" applyAlignment="0">
      <alignment horizontal="left" vertical="center"/>
    </xf>
    <xf numFmtId="0" fontId="14" fillId="20" borderId="5" applyNumberFormat="0" applyAlignment="0" applyProtection="0">
      <alignment vertical="center"/>
    </xf>
    <xf numFmtId="0" fontId="14" fillId="20" borderId="5"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179" fontId="58" fillId="0" borderId="0"/>
    <xf numFmtId="192"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38" fontId="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38" fontId="71" fillId="0" borderId="0" applyFont="0" applyFill="0" applyBorder="0" applyAlignment="0" applyProtection="0">
      <alignment vertical="center"/>
    </xf>
    <xf numFmtId="38" fontId="6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0" fontId="2" fillId="0" borderId="0" applyFont="0" applyFill="0" applyBorder="0" applyAlignment="0" applyProtection="0">
      <alignment vertical="center"/>
    </xf>
    <xf numFmtId="38" fontId="2" fillId="0" borderId="0" applyFont="0" applyFill="0" applyBorder="0" applyAlignment="0" applyProtection="0"/>
    <xf numFmtId="0" fontId="2" fillId="0" borderId="0" applyFont="0" applyFill="0" applyBorder="0" applyAlignment="0" applyProtection="0"/>
    <xf numFmtId="38" fontId="2" fillId="0" borderId="0" applyFont="0" applyFill="0" applyBorder="0" applyAlignment="0" applyProtection="0"/>
    <xf numFmtId="0" fontId="2" fillId="0" borderId="0" applyFont="0" applyFill="0" applyBorder="0" applyAlignment="0" applyProtection="0"/>
    <xf numFmtId="186" fontId="25" fillId="0" borderId="0" applyFont="0" applyFill="0" applyBorder="0" applyAlignment="0" applyProtection="0"/>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23" fillId="0" borderId="0" applyFont="0" applyFill="0" applyBorder="0" applyAlignment="0" applyProtection="0">
      <alignment vertical="center"/>
    </xf>
    <xf numFmtId="38" fontId="72" fillId="0" borderId="0" applyFont="0" applyFill="0" applyBorder="0" applyAlignment="0" applyProtection="0">
      <alignment vertical="center"/>
    </xf>
    <xf numFmtId="0" fontId="72" fillId="0" borderId="0" applyFont="0" applyFill="0" applyBorder="0" applyAlignment="0" applyProtection="0">
      <alignment vertical="center"/>
    </xf>
    <xf numFmtId="0" fontId="23"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185" fontId="25" fillId="0" borderId="0" applyFont="0" applyFill="0" applyBorder="0" applyAlignment="0" applyProtection="0"/>
    <xf numFmtId="185" fontId="25" fillId="0" borderId="0" applyFont="0" applyFill="0" applyBorder="0" applyAlignment="0" applyProtection="0"/>
    <xf numFmtId="185" fontId="25" fillId="0" borderId="0" applyFont="0" applyFill="0" applyBorder="0" applyAlignment="0" applyProtection="0"/>
    <xf numFmtId="185" fontId="25" fillId="0" borderId="0" applyFont="0" applyFill="0" applyBorder="0" applyAlignment="0" applyProtection="0"/>
    <xf numFmtId="38" fontId="71"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0" fontId="1"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71" fillId="0" borderId="0" applyFont="0" applyFill="0" applyBorder="0" applyAlignment="0" applyProtection="0">
      <alignment vertical="center"/>
    </xf>
    <xf numFmtId="182" fontId="25" fillId="0" borderId="0" applyFont="0" applyFill="0" applyBorder="0" applyAlignment="0" applyProtection="0"/>
    <xf numFmtId="182" fontId="25" fillId="0" borderId="0" applyFont="0" applyFill="0" applyBorder="0" applyAlignment="0" applyProtection="0"/>
    <xf numFmtId="38" fontId="7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182" fontId="25" fillId="0" borderId="0" applyFont="0" applyFill="0" applyBorder="0" applyAlignment="0" applyProtection="0"/>
    <xf numFmtId="0" fontId="71" fillId="0" borderId="0" applyFont="0" applyFill="0" applyBorder="0" applyAlignment="0" applyProtection="0">
      <alignment vertical="center"/>
    </xf>
    <xf numFmtId="182" fontId="25" fillId="0" borderId="0" applyFont="0" applyFill="0" applyBorder="0" applyAlignment="0" applyProtection="0"/>
    <xf numFmtId="182" fontId="2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182" fontId="25" fillId="0" borderId="0" applyFont="0" applyFill="0" applyBorder="0" applyAlignment="0" applyProtection="0"/>
    <xf numFmtId="182" fontId="25" fillId="0" borderId="0" applyFont="0" applyFill="0" applyBorder="0" applyAlignment="0" applyProtection="0"/>
    <xf numFmtId="182" fontId="25" fillId="0" borderId="0" applyFont="0" applyFill="0" applyBorder="0" applyAlignment="0" applyProtection="0"/>
    <xf numFmtId="182" fontId="25" fillId="0" borderId="0" applyFont="0" applyFill="0" applyBorder="0" applyAlignment="0" applyProtection="0"/>
    <xf numFmtId="38" fontId="71" fillId="0" borderId="0" applyFont="0" applyFill="0" applyBorder="0" applyAlignment="0" applyProtection="0">
      <alignment vertical="center"/>
    </xf>
    <xf numFmtId="38" fontId="71" fillId="0" borderId="0" applyFont="0" applyFill="0" applyBorder="0" applyAlignment="0" applyProtection="0">
      <alignment vertical="center"/>
    </xf>
    <xf numFmtId="182" fontId="25" fillId="0" borderId="0" applyFont="0" applyFill="0" applyBorder="0" applyAlignment="0" applyProtection="0"/>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54" fillId="0" borderId="0" applyFill="0" applyBorder="0" applyProtection="0">
      <alignment horizontal="left" vertical="center"/>
    </xf>
    <xf numFmtId="0" fontId="54" fillId="0" borderId="0" applyFill="0" applyBorder="0" applyProtection="0">
      <alignment horizontal="left" vertical="center"/>
    </xf>
    <xf numFmtId="38" fontId="55" fillId="0" borderId="0" applyFill="0" applyBorder="0" applyProtection="0">
      <alignment horizontal="left" vertical="center"/>
    </xf>
    <xf numFmtId="0" fontId="55" fillId="0" borderId="0" applyFill="0" applyBorder="0" applyProtection="0">
      <alignment horizontal="lef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20" fillId="20" borderId="16" applyNumberFormat="0" applyAlignment="0" applyProtection="0">
      <alignment vertical="center"/>
    </xf>
    <xf numFmtId="0" fontId="20" fillId="20" borderId="1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6" fontId="1" fillId="0" borderId="0" applyFont="0" applyFill="0" applyBorder="0" applyAlignment="0" applyProtection="0">
      <alignment vertical="center"/>
    </xf>
    <xf numFmtId="0" fontId="22" fillId="7" borderId="5" applyNumberFormat="0" applyAlignment="0" applyProtection="0">
      <alignment vertical="center"/>
    </xf>
    <xf numFmtId="0" fontId="22" fillId="7" borderId="5" applyNumberFormat="0" applyAlignment="0" applyProtection="0">
      <alignment vertical="center"/>
    </xf>
    <xf numFmtId="0" fontId="32" fillId="0" borderId="0">
      <alignment vertical="center"/>
    </xf>
    <xf numFmtId="0" fontId="72" fillId="0" borderId="0">
      <alignment vertical="center"/>
    </xf>
    <xf numFmtId="0" fontId="71" fillId="0" borderId="0">
      <alignment vertical="center"/>
    </xf>
    <xf numFmtId="0" fontId="71" fillId="0" borderId="0">
      <alignment vertical="center"/>
    </xf>
    <xf numFmtId="0" fontId="71" fillId="0" borderId="0">
      <alignment vertical="center"/>
    </xf>
    <xf numFmtId="0" fontId="63" fillId="0" borderId="0"/>
    <xf numFmtId="0" fontId="71" fillId="0" borderId="0">
      <alignment vertical="center"/>
    </xf>
    <xf numFmtId="0" fontId="71" fillId="0" borderId="0">
      <alignment vertical="center"/>
    </xf>
    <xf numFmtId="0" fontId="74" fillId="0" borderId="0">
      <alignment vertical="center"/>
    </xf>
    <xf numFmtId="0" fontId="7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5" fillId="0" borderId="0"/>
    <xf numFmtId="0" fontId="71" fillId="0" borderId="0">
      <alignment vertical="center"/>
    </xf>
    <xf numFmtId="0" fontId="2" fillId="0" borderId="0">
      <alignment vertical="center"/>
    </xf>
    <xf numFmtId="0" fontId="72" fillId="0" borderId="0">
      <alignment vertical="center"/>
    </xf>
    <xf numFmtId="0" fontId="2" fillId="0" borderId="0">
      <alignment vertical="center"/>
    </xf>
    <xf numFmtId="0" fontId="67" fillId="0" borderId="0">
      <alignment vertical="center"/>
    </xf>
    <xf numFmtId="0" fontId="2" fillId="0" borderId="0">
      <alignment vertical="center"/>
    </xf>
    <xf numFmtId="0" fontId="71" fillId="0" borderId="0">
      <alignment vertical="center"/>
    </xf>
    <xf numFmtId="0" fontId="2" fillId="0" borderId="0">
      <alignment vertical="center"/>
    </xf>
    <xf numFmtId="0" fontId="25" fillId="0" borderId="0"/>
    <xf numFmtId="0" fontId="25" fillId="0" borderId="0"/>
    <xf numFmtId="0" fontId="25" fillId="0" borderId="0"/>
    <xf numFmtId="0" fontId="72" fillId="0" borderId="0">
      <alignment vertical="center"/>
    </xf>
    <xf numFmtId="0" fontId="63" fillId="0" borderId="0"/>
    <xf numFmtId="0" fontId="2" fillId="0" borderId="0">
      <alignment vertical="center"/>
    </xf>
    <xf numFmtId="0" fontId="7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1" fillId="0" borderId="0">
      <alignment vertical="center"/>
    </xf>
    <xf numFmtId="0" fontId="2" fillId="0" borderId="0">
      <alignment vertical="center"/>
    </xf>
    <xf numFmtId="0" fontId="2" fillId="0" borderId="0"/>
    <xf numFmtId="0" fontId="25" fillId="0" borderId="0"/>
    <xf numFmtId="0" fontId="32" fillId="0" borderId="0">
      <alignment vertical="center"/>
    </xf>
    <xf numFmtId="0" fontId="2" fillId="0" borderId="0"/>
    <xf numFmtId="0" fontId="56"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0" fillId="26" borderId="0"/>
    <xf numFmtId="0" fontId="26" fillId="0" borderId="0" applyFont="0" applyFill="0" applyBorder="0" applyAlignment="0" applyProtection="0"/>
  </cellStyleXfs>
  <cellXfs count="270">
    <xf numFmtId="0" fontId="0" fillId="0" borderId="0" xfId="0">
      <alignment vertical="center"/>
    </xf>
    <xf numFmtId="0" fontId="75" fillId="27" borderId="21" xfId="0" applyFont="1" applyFill="1" applyBorder="1" applyAlignment="1">
      <alignment horizontal="center" vertical="center" wrapText="1"/>
    </xf>
    <xf numFmtId="0" fontId="75" fillId="27" borderId="22" xfId="0" applyFont="1" applyFill="1" applyBorder="1" applyAlignment="1">
      <alignment horizontal="center" vertical="center" wrapText="1"/>
    </xf>
    <xf numFmtId="0" fontId="75" fillId="27" borderId="23" xfId="0" applyFont="1" applyFill="1" applyBorder="1" applyAlignment="1">
      <alignment horizontal="center" vertical="center" wrapText="1"/>
    </xf>
    <xf numFmtId="0" fontId="75" fillId="27" borderId="24" xfId="0" applyFont="1" applyFill="1" applyBorder="1" applyAlignment="1">
      <alignment horizontal="center" vertical="center" wrapText="1"/>
    </xf>
    <xf numFmtId="199" fontId="75" fillId="27" borderId="25" xfId="0" applyNumberFormat="1" applyFont="1" applyFill="1" applyBorder="1" applyAlignment="1">
      <alignment horizontal="center" vertical="center" wrapText="1"/>
    </xf>
    <xf numFmtId="0" fontId="25" fillId="28" borderId="22" xfId="0" applyFont="1" applyFill="1" applyBorder="1" applyAlignment="1">
      <alignment horizontal="center" vertical="center" wrapText="1"/>
    </xf>
    <xf numFmtId="0" fontId="25" fillId="28" borderId="22" xfId="0" applyFont="1" applyFill="1" applyBorder="1" applyAlignment="1">
      <alignment vertical="center" wrapText="1"/>
    </xf>
    <xf numFmtId="4" fontId="25" fillId="28" borderId="21" xfId="0" applyNumberFormat="1" applyFont="1" applyFill="1" applyBorder="1" applyAlignment="1">
      <alignment horizontal="right" vertical="center" wrapText="1"/>
    </xf>
    <xf numFmtId="4" fontId="25" fillId="28" borderId="22" xfId="0" applyNumberFormat="1" applyFont="1" applyFill="1" applyBorder="1" applyAlignment="1">
      <alignment horizontal="right" vertical="center" wrapText="1"/>
    </xf>
    <xf numFmtId="177" fontId="25" fillId="28" borderId="22" xfId="0" applyNumberFormat="1" applyFont="1" applyFill="1" applyBorder="1" applyAlignment="1">
      <alignment horizontal="center" vertical="center" wrapText="1"/>
    </xf>
    <xf numFmtId="178" fontId="25" fillId="28" borderId="22" xfId="0" applyNumberFormat="1" applyFont="1" applyFill="1" applyBorder="1" applyAlignment="1">
      <alignment horizontal="center" vertical="center" wrapText="1"/>
    </xf>
    <xf numFmtId="177" fontId="25" fillId="28" borderId="24" xfId="0" applyNumberFormat="1" applyFont="1" applyFill="1" applyBorder="1" applyAlignment="1">
      <alignment horizontal="center" vertical="center" wrapText="1"/>
    </xf>
    <xf numFmtId="0" fontId="25" fillId="28" borderId="26" xfId="0" applyFont="1" applyFill="1" applyBorder="1" applyAlignment="1">
      <alignment horizontal="center" vertical="center" wrapText="1"/>
    </xf>
    <xf numFmtId="0" fontId="25" fillId="28" borderId="27" xfId="0" applyFont="1" applyFill="1" applyBorder="1" applyAlignment="1">
      <alignment horizontal="center" vertical="center" wrapText="1"/>
    </xf>
    <xf numFmtId="0" fontId="25" fillId="29" borderId="26" xfId="0" applyFont="1" applyFill="1" applyBorder="1" applyAlignment="1">
      <alignment horizontal="center" vertical="center" wrapText="1"/>
    </xf>
    <xf numFmtId="0" fontId="25" fillId="29" borderId="22" xfId="0" applyFont="1" applyFill="1" applyBorder="1" applyAlignment="1">
      <alignment vertical="center" wrapText="1"/>
    </xf>
    <xf numFmtId="4" fontId="25" fillId="29" borderId="22" xfId="0" applyNumberFormat="1" applyFont="1" applyFill="1" applyBorder="1" applyAlignment="1">
      <alignment horizontal="right" vertical="center" wrapText="1"/>
    </xf>
    <xf numFmtId="177" fontId="25" fillId="29" borderId="22" xfId="0" applyNumberFormat="1" applyFont="1" applyFill="1" applyBorder="1" applyAlignment="1">
      <alignment horizontal="center" vertical="center" wrapText="1"/>
    </xf>
    <xf numFmtId="178" fontId="25" fillId="29" borderId="22" xfId="0" applyNumberFormat="1" applyFont="1" applyFill="1" applyBorder="1" applyAlignment="1">
      <alignment horizontal="center" vertical="center" wrapText="1"/>
    </xf>
    <xf numFmtId="177" fontId="25" fillId="29" borderId="24" xfId="0" applyNumberFormat="1" applyFont="1" applyFill="1" applyBorder="1" applyAlignment="1">
      <alignment horizontal="center" vertical="center" wrapText="1"/>
    </xf>
    <xf numFmtId="0" fontId="25" fillId="30" borderId="26" xfId="0" applyFont="1" applyFill="1" applyBorder="1" applyAlignment="1">
      <alignment horizontal="center" vertical="center" wrapText="1"/>
    </xf>
    <xf numFmtId="0" fontId="25" fillId="30" borderId="22" xfId="0" applyFont="1" applyFill="1" applyBorder="1" applyAlignment="1">
      <alignment vertical="center" wrapText="1"/>
    </xf>
    <xf numFmtId="4" fontId="25" fillId="30" borderId="21" xfId="0" applyNumberFormat="1" applyFont="1" applyFill="1" applyBorder="1" applyAlignment="1">
      <alignment horizontal="right" vertical="center" wrapText="1"/>
    </xf>
    <xf numFmtId="177" fontId="25" fillId="30" borderId="22" xfId="0" applyNumberFormat="1" applyFont="1" applyFill="1" applyBorder="1" applyAlignment="1">
      <alignment horizontal="center" vertical="center" wrapText="1"/>
    </xf>
    <xf numFmtId="178" fontId="25" fillId="30" borderId="22" xfId="0" applyNumberFormat="1" applyFont="1" applyFill="1" applyBorder="1" applyAlignment="1">
      <alignment horizontal="center" vertical="center" wrapText="1"/>
    </xf>
    <xf numFmtId="177" fontId="25" fillId="30" borderId="24" xfId="0" applyNumberFormat="1" applyFont="1" applyFill="1" applyBorder="1" applyAlignment="1">
      <alignment horizontal="center" vertical="center" wrapText="1"/>
    </xf>
    <xf numFmtId="0" fontId="64" fillId="31" borderId="28" xfId="0" applyFont="1" applyFill="1" applyBorder="1" applyAlignment="1">
      <alignment vertical="center" wrapText="1"/>
    </xf>
    <xf numFmtId="179" fontId="25" fillId="31" borderId="29" xfId="315" applyNumberFormat="1" applyFont="1" applyFill="1" applyBorder="1" applyAlignment="1">
      <alignment horizontal="center" vertical="center" wrapText="1"/>
    </xf>
    <xf numFmtId="177" fontId="25" fillId="31" borderId="29" xfId="315" applyNumberFormat="1" applyFont="1" applyFill="1" applyBorder="1" applyAlignment="1">
      <alignment horizontal="center" vertical="center" wrapText="1"/>
    </xf>
    <xf numFmtId="3" fontId="76" fillId="27" borderId="26" xfId="0" applyNumberFormat="1" applyFont="1" applyFill="1" applyBorder="1">
      <alignment vertical="center"/>
    </xf>
    <xf numFmtId="3" fontId="76" fillId="27" borderId="26" xfId="0" applyNumberFormat="1" applyFont="1" applyFill="1" applyBorder="1" applyAlignment="1">
      <alignment horizontal="center" vertical="center"/>
    </xf>
    <xf numFmtId="3" fontId="76" fillId="32" borderId="26" xfId="0" applyNumberFormat="1" applyFont="1" applyFill="1" applyBorder="1" applyAlignment="1">
      <alignment horizontal="center" vertical="center" wrapText="1"/>
    </xf>
    <xf numFmtId="3" fontId="76" fillId="32" borderId="26" xfId="0" applyNumberFormat="1" applyFont="1" applyFill="1" applyBorder="1" applyAlignment="1">
      <alignment horizontal="center" vertical="center"/>
    </xf>
    <xf numFmtId="3" fontId="76" fillId="33" borderId="26" xfId="0" applyNumberFormat="1" applyFont="1" applyFill="1" applyBorder="1" applyAlignment="1">
      <alignment horizontal="center" vertical="center" wrapText="1"/>
    </xf>
    <xf numFmtId="3" fontId="76" fillId="33" borderId="26" xfId="0" applyNumberFormat="1" applyFont="1" applyFill="1" applyBorder="1" applyAlignment="1">
      <alignment horizontal="center" vertical="center"/>
    </xf>
    <xf numFmtId="3" fontId="76" fillId="34" borderId="26" xfId="0" applyNumberFormat="1" applyFont="1" applyFill="1" applyBorder="1" applyAlignment="1">
      <alignment horizontal="center" vertical="center" wrapText="1"/>
    </xf>
    <xf numFmtId="0" fontId="76" fillId="34" borderId="26" xfId="0" applyFont="1" applyFill="1" applyBorder="1" applyAlignment="1">
      <alignment horizontal="center" vertical="center"/>
    </xf>
    <xf numFmtId="200" fontId="76" fillId="27" borderId="26" xfId="0" applyNumberFormat="1" applyFont="1" applyFill="1" applyBorder="1" applyAlignment="1">
      <alignment horizontal="left" vertical="center"/>
    </xf>
    <xf numFmtId="200" fontId="76" fillId="27" borderId="26" xfId="0" applyNumberFormat="1" applyFont="1" applyFill="1" applyBorder="1" applyAlignment="1">
      <alignment horizontal="center" vertical="center"/>
    </xf>
    <xf numFmtId="200" fontId="25" fillId="28" borderId="26" xfId="0" applyNumberFormat="1" applyFont="1" applyFill="1" applyBorder="1" applyAlignment="1">
      <alignment horizontal="center" vertical="center" wrapText="1"/>
    </xf>
    <xf numFmtId="0" fontId="76" fillId="27" borderId="26" xfId="0" applyFont="1" applyFill="1" applyBorder="1">
      <alignment vertical="center"/>
    </xf>
    <xf numFmtId="0" fontId="76" fillId="27" borderId="27" xfId="0" applyFont="1" applyFill="1" applyBorder="1">
      <alignment vertical="center"/>
    </xf>
    <xf numFmtId="3" fontId="25" fillId="35" borderId="26" xfId="0" applyNumberFormat="1" applyFont="1" applyFill="1" applyBorder="1" applyAlignment="1">
      <alignment horizontal="right" vertical="center" wrapText="1"/>
    </xf>
    <xf numFmtId="3" fontId="25" fillId="28" borderId="30" xfId="0" applyNumberFormat="1" applyFont="1" applyFill="1" applyBorder="1" applyAlignment="1">
      <alignment horizontal="right" vertical="center" wrapText="1"/>
    </xf>
    <xf numFmtId="3" fontId="25" fillId="28" borderId="26" xfId="0" applyNumberFormat="1" applyFont="1" applyFill="1" applyBorder="1" applyAlignment="1">
      <alignment horizontal="right" vertical="center" wrapText="1" readingOrder="1"/>
    </xf>
    <xf numFmtId="3" fontId="25" fillId="29" borderId="30" xfId="0" applyNumberFormat="1" applyFont="1" applyFill="1" applyBorder="1" applyAlignment="1">
      <alignment horizontal="right" vertical="center" wrapText="1"/>
    </xf>
    <xf numFmtId="0" fontId="25" fillId="28" borderId="30" xfId="0" applyFont="1" applyFill="1" applyBorder="1" applyAlignment="1">
      <alignment horizontal="right" vertical="center" wrapText="1"/>
    </xf>
    <xf numFmtId="0" fontId="25" fillId="29" borderId="30" xfId="0" applyFont="1" applyFill="1" applyBorder="1" applyAlignment="1">
      <alignment horizontal="right" vertical="center" wrapText="1"/>
    </xf>
    <xf numFmtId="3" fontId="25" fillId="28" borderId="31" xfId="0" applyNumberFormat="1" applyFont="1" applyFill="1" applyBorder="1" applyAlignment="1">
      <alignment horizontal="right" vertical="center" wrapText="1"/>
    </xf>
    <xf numFmtId="3" fontId="25" fillId="29" borderId="31" xfId="0" applyNumberFormat="1" applyFont="1" applyFill="1" applyBorder="1" applyAlignment="1">
      <alignment horizontal="right" vertical="center" wrapText="1"/>
    </xf>
    <xf numFmtId="0" fontId="76" fillId="27" borderId="32" xfId="0" applyFont="1" applyFill="1" applyBorder="1">
      <alignment vertical="center"/>
    </xf>
    <xf numFmtId="0" fontId="76" fillId="27" borderId="33" xfId="0" applyFont="1" applyFill="1" applyBorder="1">
      <alignment vertical="center"/>
    </xf>
    <xf numFmtId="0" fontId="64" fillId="31" borderId="0" xfId="0" applyFont="1" applyFill="1" applyAlignment="1">
      <alignment vertical="center" wrapText="1"/>
    </xf>
    <xf numFmtId="0" fontId="64" fillId="31" borderId="0" xfId="0" applyFont="1" applyFill="1" applyAlignment="1">
      <alignment horizontal="center" vertical="center" wrapText="1"/>
    </xf>
    <xf numFmtId="201" fontId="25" fillId="28" borderId="22" xfId="0" applyNumberFormat="1" applyFont="1" applyFill="1" applyBorder="1" applyAlignment="1">
      <alignment horizontal="center" vertical="center" wrapText="1"/>
    </xf>
    <xf numFmtId="201" fontId="25" fillId="29" borderId="22" xfId="0" applyNumberFormat="1" applyFont="1" applyFill="1" applyBorder="1" applyAlignment="1">
      <alignment horizontal="center" vertical="center" wrapText="1"/>
    </xf>
    <xf numFmtId="201" fontId="25" fillId="30" borderId="22" xfId="0" applyNumberFormat="1" applyFont="1" applyFill="1" applyBorder="1" applyAlignment="1">
      <alignment horizontal="center" vertical="center" wrapText="1"/>
    </xf>
    <xf numFmtId="0" fontId="77" fillId="0" borderId="0" xfId="0" applyFont="1">
      <alignment vertical="center"/>
    </xf>
    <xf numFmtId="0" fontId="64" fillId="31" borderId="34" xfId="0" applyFont="1" applyFill="1" applyBorder="1" applyAlignment="1">
      <alignment horizontal="center" vertical="center" wrapText="1"/>
    </xf>
    <xf numFmtId="176" fontId="25" fillId="28" borderId="35" xfId="276" applyNumberFormat="1" applyFont="1" applyFill="1" applyBorder="1" applyAlignment="1"/>
    <xf numFmtId="176" fontId="25" fillId="29" borderId="35" xfId="276" applyNumberFormat="1" applyFont="1" applyFill="1" applyBorder="1" applyAlignment="1"/>
    <xf numFmtId="176" fontId="25" fillId="30" borderId="35" xfId="276" applyNumberFormat="1" applyFont="1" applyFill="1" applyBorder="1" applyAlignment="1"/>
    <xf numFmtId="206" fontId="25" fillId="28" borderId="24" xfId="0" applyNumberFormat="1" applyFont="1" applyFill="1" applyBorder="1" applyAlignment="1">
      <alignment horizontal="right" vertical="center" wrapText="1"/>
    </xf>
    <xf numFmtId="206" fontId="25" fillId="29" borderId="24" xfId="0" applyNumberFormat="1" applyFont="1" applyFill="1" applyBorder="1" applyAlignment="1">
      <alignment horizontal="right" vertical="center" wrapText="1"/>
    </xf>
    <xf numFmtId="206" fontId="25" fillId="30" borderId="24" xfId="0" applyNumberFormat="1" applyFont="1" applyFill="1" applyBorder="1" applyAlignment="1">
      <alignment horizontal="right" vertical="center" wrapText="1"/>
    </xf>
    <xf numFmtId="206" fontId="64" fillId="31" borderId="24" xfId="0" applyNumberFormat="1" applyFont="1" applyFill="1" applyBorder="1" applyAlignment="1">
      <alignment horizontal="right" vertical="center" wrapText="1"/>
    </xf>
    <xf numFmtId="3" fontId="25" fillId="29" borderId="26" xfId="0" applyNumberFormat="1" applyFont="1" applyFill="1" applyBorder="1" applyAlignment="1">
      <alignment horizontal="right" vertical="center" wrapText="1" readingOrder="1"/>
    </xf>
    <xf numFmtId="3" fontId="25" fillId="36" borderId="26" xfId="0" applyNumberFormat="1" applyFont="1" applyFill="1" applyBorder="1" applyAlignment="1">
      <alignment horizontal="right" vertical="center" wrapText="1" readingOrder="1"/>
    </xf>
    <xf numFmtId="3" fontId="76" fillId="33" borderId="32" xfId="0" applyNumberFormat="1" applyFont="1" applyFill="1" applyBorder="1" applyAlignment="1">
      <alignment horizontal="center" vertical="center"/>
    </xf>
    <xf numFmtId="3" fontId="76" fillId="33" borderId="36" xfId="0" applyNumberFormat="1" applyFont="1" applyFill="1" applyBorder="1" applyAlignment="1">
      <alignment horizontal="center" vertical="center" wrapText="1"/>
    </xf>
    <xf numFmtId="3" fontId="78" fillId="32" borderId="26" xfId="0" applyNumberFormat="1" applyFont="1" applyFill="1" applyBorder="1" applyAlignment="1">
      <alignment horizontal="center" vertical="center" wrapText="1"/>
    </xf>
    <xf numFmtId="176" fontId="25" fillId="29" borderId="35" xfId="276" applyNumberFormat="1" applyFont="1" applyFill="1" applyBorder="1" applyAlignment="1">
      <alignment horizontal="right" vertical="center"/>
    </xf>
    <xf numFmtId="3" fontId="78" fillId="32" borderId="29" xfId="0" applyNumberFormat="1" applyFont="1" applyFill="1" applyBorder="1" applyAlignment="1">
      <alignment horizontal="center" vertical="center" wrapText="1"/>
    </xf>
    <xf numFmtId="3" fontId="78" fillId="33" borderId="26" xfId="0" applyNumberFormat="1" applyFont="1" applyFill="1" applyBorder="1" applyAlignment="1">
      <alignment horizontal="center" vertical="center" wrapText="1"/>
    </xf>
    <xf numFmtId="4" fontId="25" fillId="30" borderId="22" xfId="0" applyNumberFormat="1" applyFont="1" applyFill="1" applyBorder="1" applyAlignment="1">
      <alignment horizontal="right" vertical="center" wrapText="1"/>
    </xf>
    <xf numFmtId="4" fontId="64" fillId="31" borderId="22" xfId="0" applyNumberFormat="1" applyFont="1" applyFill="1" applyBorder="1" applyAlignment="1">
      <alignment horizontal="right" vertical="center" wrapText="1"/>
    </xf>
    <xf numFmtId="0" fontId="25" fillId="30" borderId="34" xfId="0" applyFont="1" applyFill="1" applyBorder="1" applyAlignment="1">
      <alignment horizontal="center" vertical="center" wrapText="1"/>
    </xf>
    <xf numFmtId="0" fontId="25" fillId="30" borderId="37" xfId="0" applyFont="1" applyFill="1" applyBorder="1" applyAlignment="1">
      <alignment vertical="center" wrapText="1"/>
    </xf>
    <xf numFmtId="0" fontId="79" fillId="0" borderId="0" xfId="0" applyFont="1" applyAlignment="1">
      <alignment horizontal="left" vertical="center"/>
    </xf>
    <xf numFmtId="0" fontId="65" fillId="0" borderId="0" xfId="0" applyFont="1" applyAlignment="1">
      <alignment horizontal="left" vertical="center"/>
    </xf>
    <xf numFmtId="0" fontId="25" fillId="30" borderId="38" xfId="0" applyFont="1" applyFill="1" applyBorder="1" applyAlignment="1">
      <alignment vertical="center" wrapText="1"/>
    </xf>
    <xf numFmtId="0" fontId="25" fillId="30" borderId="39" xfId="0" applyFont="1" applyFill="1" applyBorder="1" applyAlignment="1">
      <alignment vertical="center" wrapText="1"/>
    </xf>
    <xf numFmtId="0" fontId="25" fillId="0" borderId="0" xfId="0" applyFont="1" applyAlignment="1">
      <alignment horizontal="center" vertical="center"/>
    </xf>
    <xf numFmtId="0" fontId="25" fillId="0" borderId="0" xfId="0" applyFont="1">
      <alignment vertical="center"/>
    </xf>
    <xf numFmtId="38" fontId="25" fillId="0" borderId="0" xfId="315" applyFont="1" applyFill="1" applyBorder="1" applyAlignment="1">
      <alignment vertical="center"/>
    </xf>
    <xf numFmtId="176" fontId="25" fillId="0" borderId="0" xfId="315" applyNumberFormat="1" applyFont="1" applyFill="1" applyBorder="1" applyAlignment="1">
      <alignment vertical="center"/>
    </xf>
    <xf numFmtId="0" fontId="75" fillId="27" borderId="32" xfId="625" applyFont="1" applyFill="1" applyBorder="1" applyAlignment="1">
      <alignment horizontal="center" wrapText="1" readingOrder="1"/>
    </xf>
    <xf numFmtId="176" fontId="75" fillId="27" borderId="26" xfId="670" applyNumberFormat="1" applyFont="1" applyFill="1" applyBorder="1" applyAlignment="1">
      <alignment horizontal="center" vertical="center" wrapText="1"/>
    </xf>
    <xf numFmtId="0" fontId="75" fillId="27" borderId="32" xfId="670" applyFont="1" applyFill="1" applyBorder="1" applyAlignment="1">
      <alignment horizontal="center" vertical="center" wrapText="1" readingOrder="1"/>
    </xf>
    <xf numFmtId="38" fontId="25" fillId="0" borderId="0" xfId="315" applyFont="1" applyFill="1" applyBorder="1" applyAlignment="1">
      <alignment horizontal="center" vertical="center"/>
    </xf>
    <xf numFmtId="0" fontId="75" fillId="27" borderId="29" xfId="625" applyFont="1" applyFill="1" applyBorder="1" applyAlignment="1">
      <alignment horizontal="center" vertical="top" wrapText="1" readingOrder="1"/>
    </xf>
    <xf numFmtId="197" fontId="75" fillId="27" borderId="29" xfId="625" applyNumberFormat="1" applyFont="1" applyFill="1" applyBorder="1" applyAlignment="1">
      <alignment horizontal="center" vertical="top" wrapText="1" readingOrder="1"/>
    </xf>
    <xf numFmtId="0" fontId="75" fillId="27" borderId="29" xfId="670" applyFont="1" applyFill="1" applyBorder="1" applyAlignment="1">
      <alignment horizontal="center" vertical="center" wrapText="1" readingOrder="1"/>
    </xf>
    <xf numFmtId="0" fontId="75" fillId="27" borderId="22" xfId="625" applyFont="1" applyFill="1" applyBorder="1" applyAlignment="1">
      <alignment horizontal="center" vertical="top" wrapText="1" readingOrder="1"/>
    </xf>
    <xf numFmtId="197" fontId="75" fillId="27" borderId="22" xfId="625" applyNumberFormat="1" applyFont="1" applyFill="1" applyBorder="1" applyAlignment="1">
      <alignment horizontal="center" vertical="top" wrapText="1" readingOrder="1"/>
    </xf>
    <xf numFmtId="0" fontId="75" fillId="27" borderId="26" xfId="670" applyFont="1" applyFill="1" applyBorder="1" applyAlignment="1">
      <alignment horizontal="center" vertical="center" wrapText="1" readingOrder="1"/>
    </xf>
    <xf numFmtId="176" fontId="75" fillId="27" borderId="26" xfId="670" applyNumberFormat="1" applyFont="1" applyFill="1" applyBorder="1" applyAlignment="1">
      <alignment horizontal="center" vertical="center" wrapText="1" readingOrder="1"/>
    </xf>
    <xf numFmtId="0" fontId="75" fillId="27" borderId="22" xfId="670" applyFont="1" applyFill="1" applyBorder="1" applyAlignment="1">
      <alignment horizontal="center" vertical="center" wrapText="1" readingOrder="1"/>
    </xf>
    <xf numFmtId="0" fontId="25" fillId="28" borderId="26" xfId="0" applyFont="1" applyFill="1" applyBorder="1" applyAlignment="1">
      <alignment vertical="center" wrapText="1"/>
    </xf>
    <xf numFmtId="38" fontId="25" fillId="28" borderId="26" xfId="315" applyFont="1" applyFill="1" applyBorder="1" applyAlignment="1">
      <alignment horizontal="right" vertical="center"/>
    </xf>
    <xf numFmtId="176" fontId="25" fillId="28" borderId="26" xfId="315" applyNumberFormat="1" applyFont="1" applyFill="1" applyBorder="1" applyAlignment="1">
      <alignment horizontal="right" vertical="center"/>
    </xf>
    <xf numFmtId="38" fontId="25" fillId="28" borderId="26" xfId="315" applyFont="1" applyFill="1" applyBorder="1" applyAlignment="1">
      <alignment horizontal="center" vertical="center"/>
    </xf>
    <xf numFmtId="0" fontId="25" fillId="29" borderId="26" xfId="0" applyFont="1" applyFill="1" applyBorder="1" applyAlignment="1">
      <alignment vertical="center" wrapText="1"/>
    </xf>
    <xf numFmtId="38" fontId="25" fillId="29" borderId="26" xfId="315" applyFont="1" applyFill="1" applyBorder="1" applyAlignment="1">
      <alignment horizontal="right" vertical="center"/>
    </xf>
    <xf numFmtId="38" fontId="25" fillId="37" borderId="26" xfId="315" applyFont="1" applyFill="1" applyBorder="1" applyAlignment="1">
      <alignment horizontal="right" vertical="center"/>
    </xf>
    <xf numFmtId="176" fontId="25" fillId="29" borderId="26" xfId="315" applyNumberFormat="1" applyFont="1" applyFill="1" applyBorder="1" applyAlignment="1">
      <alignment horizontal="right" vertical="center"/>
    </xf>
    <xf numFmtId="38" fontId="25" fillId="29" borderId="26" xfId="315" applyFont="1" applyFill="1" applyBorder="1" applyAlignment="1">
      <alignment horizontal="center" vertical="center"/>
    </xf>
    <xf numFmtId="38" fontId="64" fillId="0" borderId="0" xfId="315" applyFont="1" applyFill="1" applyBorder="1" applyAlignment="1">
      <alignment vertical="center"/>
    </xf>
    <xf numFmtId="0" fontId="25" fillId="30" borderId="26" xfId="0" applyFont="1" applyFill="1" applyBorder="1" applyAlignment="1">
      <alignment vertical="center" wrapText="1"/>
    </xf>
    <xf numFmtId="38" fontId="25" fillId="30" borderId="26" xfId="315" applyFont="1" applyFill="1" applyBorder="1" applyAlignment="1">
      <alignment horizontal="right" vertical="center"/>
    </xf>
    <xf numFmtId="38" fontId="25" fillId="38" borderId="26" xfId="315" applyFont="1" applyFill="1" applyBorder="1" applyAlignment="1">
      <alignment horizontal="right" vertical="center"/>
    </xf>
    <xf numFmtId="176" fontId="25" fillId="30" borderId="26" xfId="315" applyNumberFormat="1" applyFont="1" applyFill="1" applyBorder="1" applyAlignment="1">
      <alignment horizontal="right" vertical="center"/>
    </xf>
    <xf numFmtId="38" fontId="25" fillId="30" borderId="26" xfId="315" applyFont="1" applyFill="1" applyBorder="1" applyAlignment="1">
      <alignment horizontal="center" vertical="center"/>
    </xf>
    <xf numFmtId="0" fontId="64" fillId="31" borderId="26" xfId="0" applyFont="1" applyFill="1" applyBorder="1" applyAlignment="1">
      <alignment horizontal="center" vertical="center"/>
    </xf>
    <xf numFmtId="0" fontId="64" fillId="31" borderId="27" xfId="0" applyFont="1" applyFill="1" applyBorder="1" applyAlignment="1">
      <alignment horizontal="center" vertical="center" wrapText="1" readingOrder="1"/>
    </xf>
    <xf numFmtId="0" fontId="64" fillId="31" borderId="30" xfId="0" applyFont="1" applyFill="1" applyBorder="1" applyAlignment="1">
      <alignment horizontal="center" vertical="center" wrapText="1" readingOrder="1"/>
    </xf>
    <xf numFmtId="38" fontId="64" fillId="31" borderId="26" xfId="315" applyFont="1" applyFill="1" applyBorder="1" applyAlignment="1">
      <alignment horizontal="right" vertical="center"/>
    </xf>
    <xf numFmtId="198" fontId="64" fillId="31" borderId="26" xfId="315" applyNumberFormat="1" applyFont="1" applyFill="1" applyBorder="1" applyAlignment="1">
      <alignment horizontal="right" vertical="center"/>
    </xf>
    <xf numFmtId="176" fontId="64" fillId="31" borderId="26" xfId="315" applyNumberFormat="1" applyFont="1" applyFill="1" applyBorder="1" applyAlignment="1">
      <alignment horizontal="right" vertical="center"/>
    </xf>
    <xf numFmtId="38" fontId="64" fillId="31" borderId="26" xfId="315" applyFont="1" applyFill="1" applyBorder="1" applyAlignment="1">
      <alignment horizontal="center" vertical="center"/>
    </xf>
    <xf numFmtId="0" fontId="80" fillId="0" borderId="0" xfId="0" applyFont="1" applyAlignment="1">
      <alignment horizontal="left" vertical="center"/>
    </xf>
    <xf numFmtId="0" fontId="80" fillId="0" borderId="0" xfId="0" applyFont="1" applyAlignment="1">
      <alignment horizontal="center" vertical="center"/>
    </xf>
    <xf numFmtId="0" fontId="80" fillId="0" borderId="0" xfId="0" applyFont="1">
      <alignment vertical="center"/>
    </xf>
    <xf numFmtId="205" fontId="25" fillId="0" borderId="0" xfId="276" applyNumberFormat="1" applyFont="1" applyFill="1" applyBorder="1" applyAlignment="1">
      <alignment vertical="center"/>
    </xf>
    <xf numFmtId="0" fontId="81" fillId="39" borderId="40" xfId="0" applyFont="1" applyFill="1" applyBorder="1" applyAlignment="1">
      <alignment horizontal="center" vertical="center" wrapText="1"/>
    </xf>
    <xf numFmtId="0" fontId="81" fillId="39" borderId="41" xfId="0" applyFont="1" applyFill="1" applyBorder="1" applyAlignment="1">
      <alignment horizontal="center" vertical="center" wrapText="1"/>
    </xf>
    <xf numFmtId="0" fontId="81" fillId="39" borderId="42" xfId="0" applyFont="1" applyFill="1" applyBorder="1" applyAlignment="1">
      <alignment horizontal="center" vertical="center" wrapText="1"/>
    </xf>
    <xf numFmtId="181" fontId="81" fillId="39" borderId="43" xfId="0" applyNumberFormat="1" applyFont="1" applyFill="1" applyBorder="1" applyAlignment="1">
      <alignment horizontal="center" vertical="center" wrapText="1"/>
    </xf>
    <xf numFmtId="0" fontId="80" fillId="40" borderId="43" xfId="0" applyFont="1" applyFill="1" applyBorder="1" applyAlignment="1">
      <alignment horizontal="center" vertical="center" wrapText="1"/>
    </xf>
    <xf numFmtId="0" fontId="80" fillId="40" borderId="44" xfId="0" applyFont="1" applyFill="1" applyBorder="1" applyAlignment="1">
      <alignment vertical="center" wrapText="1"/>
    </xf>
    <xf numFmtId="176" fontId="80" fillId="40" borderId="43" xfId="276" applyNumberFormat="1" applyFont="1" applyFill="1" applyBorder="1" applyAlignment="1">
      <alignment horizontal="center" vertical="center" wrapText="1"/>
    </xf>
    <xf numFmtId="0" fontId="80" fillId="40" borderId="45" xfId="0" applyFont="1" applyFill="1" applyBorder="1" applyAlignment="1">
      <alignment horizontal="center" vertical="center" wrapText="1"/>
    </xf>
    <xf numFmtId="0" fontId="80" fillId="40" borderId="46" xfId="0" applyFont="1" applyFill="1" applyBorder="1" applyAlignment="1">
      <alignment horizontal="center" vertical="center" wrapText="1"/>
    </xf>
    <xf numFmtId="0" fontId="80" fillId="41" borderId="45" xfId="0" applyFont="1" applyFill="1" applyBorder="1" applyAlignment="1">
      <alignment horizontal="center" vertical="center" wrapText="1"/>
    </xf>
    <xf numFmtId="0" fontId="80" fillId="41" borderId="44" xfId="0" applyFont="1" applyFill="1" applyBorder="1" applyAlignment="1">
      <alignment vertical="center" wrapText="1"/>
    </xf>
    <xf numFmtId="176" fontId="80" fillId="41" borderId="43" xfId="276" applyNumberFormat="1" applyFont="1" applyFill="1" applyBorder="1" applyAlignment="1">
      <alignment horizontal="center" vertical="center" wrapText="1"/>
    </xf>
    <xf numFmtId="0" fontId="80" fillId="41" borderId="45" xfId="0" applyFont="1" applyFill="1" applyBorder="1" applyAlignment="1">
      <alignment vertical="center" wrapText="1"/>
    </xf>
    <xf numFmtId="0" fontId="80" fillId="42" borderId="47" xfId="0" applyFont="1" applyFill="1" applyBorder="1" applyAlignment="1">
      <alignment horizontal="center" vertical="center" wrapText="1"/>
    </xf>
    <xf numFmtId="0" fontId="80" fillId="42" borderId="44" xfId="0" applyFont="1" applyFill="1" applyBorder="1" applyAlignment="1">
      <alignment vertical="center" wrapText="1"/>
    </xf>
    <xf numFmtId="176" fontId="80" fillId="42" borderId="43" xfId="276" applyNumberFormat="1" applyFont="1" applyFill="1" applyBorder="1" applyAlignment="1">
      <alignment horizontal="center" vertical="center" wrapText="1"/>
    </xf>
    <xf numFmtId="0" fontId="80" fillId="42" borderId="48" xfId="0" applyFont="1" applyFill="1" applyBorder="1" applyAlignment="1">
      <alignment horizontal="center" vertical="center" wrapText="1"/>
    </xf>
    <xf numFmtId="0" fontId="80" fillId="42" borderId="0" xfId="0" applyFont="1" applyFill="1" applyAlignment="1">
      <alignment horizontal="center" vertical="center" wrapText="1"/>
    </xf>
    <xf numFmtId="0" fontId="82" fillId="43" borderId="0" xfId="0" applyFont="1" applyFill="1" applyAlignment="1">
      <alignment horizontal="center" vertical="center" wrapText="1"/>
    </xf>
    <xf numFmtId="176" fontId="80" fillId="43" borderId="43" xfId="276" applyNumberFormat="1" applyFont="1" applyFill="1" applyBorder="1" applyAlignment="1">
      <alignment horizontal="center" vertical="center" wrapText="1"/>
    </xf>
    <xf numFmtId="202" fontId="64" fillId="31" borderId="22" xfId="0" applyNumberFormat="1" applyFont="1" applyFill="1" applyBorder="1" applyAlignment="1">
      <alignment horizontal="right" vertical="center" wrapText="1"/>
    </xf>
    <xf numFmtId="176" fontId="64" fillId="31" borderId="22" xfId="276" applyNumberFormat="1" applyFont="1" applyFill="1" applyBorder="1" applyAlignment="1">
      <alignment horizontal="right" vertical="center" wrapText="1"/>
    </xf>
    <xf numFmtId="204" fontId="25" fillId="38" borderId="26" xfId="276" applyNumberFormat="1" applyFont="1" applyFill="1" applyBorder="1" applyAlignment="1">
      <alignment horizontal="right" vertical="center"/>
    </xf>
    <xf numFmtId="204" fontId="25" fillId="29" borderId="26" xfId="276" applyNumberFormat="1" applyFont="1" applyFill="1" applyBorder="1" applyAlignment="1">
      <alignment horizontal="right" vertical="center"/>
    </xf>
    <xf numFmtId="204" fontId="25" fillId="37" borderId="26" xfId="276" applyNumberFormat="1" applyFont="1" applyFill="1" applyBorder="1" applyAlignment="1">
      <alignment horizontal="right" vertical="center"/>
    </xf>
    <xf numFmtId="204" fontId="25" fillId="44" borderId="26" xfId="276" applyNumberFormat="1" applyFont="1" applyFill="1" applyBorder="1" applyAlignment="1">
      <alignment horizontal="right" vertical="center"/>
    </xf>
    <xf numFmtId="207" fontId="25" fillId="38" borderId="26" xfId="315" applyNumberFormat="1" applyFont="1" applyFill="1" applyBorder="1" applyAlignment="1">
      <alignment horizontal="right" vertical="center"/>
    </xf>
    <xf numFmtId="207" fontId="25" fillId="37" borderId="26" xfId="315" applyNumberFormat="1" applyFont="1" applyFill="1" applyBorder="1" applyAlignment="1">
      <alignment horizontal="right" vertical="center"/>
    </xf>
    <xf numFmtId="207" fontId="25" fillId="28" borderId="26" xfId="315" applyNumberFormat="1" applyFont="1" applyFill="1" applyBorder="1" applyAlignment="1">
      <alignment horizontal="right" vertical="center"/>
    </xf>
    <xf numFmtId="4" fontId="25" fillId="29" borderId="21" xfId="0" applyNumberFormat="1" applyFont="1" applyFill="1" applyBorder="1" applyAlignment="1">
      <alignment horizontal="right" vertical="center" wrapText="1"/>
    </xf>
    <xf numFmtId="3" fontId="76" fillId="32" borderId="29" xfId="0" applyNumberFormat="1" applyFont="1" applyFill="1" applyBorder="1" applyAlignment="1">
      <alignment horizontal="center" vertical="center" wrapText="1"/>
    </xf>
    <xf numFmtId="3" fontId="76" fillId="33" borderId="29" xfId="0" applyNumberFormat="1" applyFont="1" applyFill="1" applyBorder="1" applyAlignment="1">
      <alignment horizontal="center" vertical="center" wrapText="1"/>
    </xf>
    <xf numFmtId="0" fontId="3" fillId="45" borderId="0" xfId="710" applyFont="1" applyFill="1" applyAlignment="1">
      <alignment horizontal="left"/>
    </xf>
    <xf numFmtId="0" fontId="6" fillId="45" borderId="0" xfId="710" applyFont="1" applyFill="1"/>
    <xf numFmtId="0" fontId="6" fillId="45" borderId="0" xfId="0" applyFont="1" applyFill="1">
      <alignment vertical="center"/>
    </xf>
    <xf numFmtId="0" fontId="3" fillId="45" borderId="0" xfId="710" applyFont="1" applyFill="1"/>
    <xf numFmtId="0" fontId="6" fillId="45" borderId="0" xfId="710" applyFont="1" applyFill="1" applyAlignment="1">
      <alignment vertical="top" wrapText="1"/>
    </xf>
    <xf numFmtId="0" fontId="6" fillId="45" borderId="0" xfId="710" applyFont="1" applyFill="1" applyAlignment="1">
      <alignment horizontal="left" vertical="top"/>
    </xf>
    <xf numFmtId="49" fontId="6" fillId="45" borderId="0" xfId="710" applyNumberFormat="1" applyFont="1" applyFill="1" applyAlignment="1">
      <alignment vertical="top" wrapText="1"/>
    </xf>
    <xf numFmtId="0" fontId="6" fillId="0" borderId="0" xfId="710" applyFont="1" applyAlignment="1">
      <alignment vertical="top" wrapText="1"/>
    </xf>
    <xf numFmtId="0" fontId="83" fillId="0" borderId="0" xfId="0" applyFont="1" applyAlignment="1">
      <alignment horizontal="center" vertical="center"/>
    </xf>
    <xf numFmtId="199" fontId="77" fillId="0" borderId="0" xfId="0" applyNumberFormat="1" applyFont="1">
      <alignment vertical="center"/>
    </xf>
    <xf numFmtId="0" fontId="68" fillId="0" borderId="0" xfId="0" applyFont="1" applyAlignment="1"/>
    <xf numFmtId="3" fontId="68" fillId="0" borderId="0" xfId="0" applyNumberFormat="1" applyFont="1" applyAlignment="1"/>
    <xf numFmtId="200" fontId="25" fillId="0" borderId="0" xfId="0" applyNumberFormat="1" applyFont="1" applyAlignment="1">
      <alignment horizontal="center" vertical="center"/>
    </xf>
    <xf numFmtId="0" fontId="25" fillId="0" borderId="25" xfId="0" applyFont="1" applyBorder="1">
      <alignment vertical="center"/>
    </xf>
    <xf numFmtId="38" fontId="25" fillId="0" borderId="0" xfId="315" applyFont="1" applyFill="1" applyBorder="1">
      <alignment vertical="center"/>
    </xf>
    <xf numFmtId="180" fontId="25" fillId="0" borderId="0" xfId="0" applyNumberFormat="1" applyFont="1" applyAlignment="1">
      <alignment vertical="center" shrinkToFit="1"/>
    </xf>
    <xf numFmtId="0" fontId="75" fillId="46" borderId="28" xfId="0" applyFont="1" applyFill="1" applyBorder="1" applyAlignment="1">
      <alignment horizontal="center" vertical="center" textRotation="255" wrapText="1"/>
    </xf>
    <xf numFmtId="0" fontId="75" fillId="33" borderId="28" xfId="0" applyFont="1" applyFill="1" applyBorder="1" applyAlignment="1">
      <alignment horizontal="center" vertical="center" textRotation="255" wrapText="1"/>
    </xf>
    <xf numFmtId="0" fontId="75" fillId="33" borderId="29" xfId="0" applyFont="1" applyFill="1" applyBorder="1" applyAlignment="1">
      <alignment horizontal="center" vertical="center" textRotation="255" wrapText="1"/>
    </xf>
    <xf numFmtId="177" fontId="25" fillId="30" borderId="49" xfId="0" applyNumberFormat="1" applyFont="1" applyFill="1" applyBorder="1" applyAlignment="1">
      <alignment horizontal="center" vertical="center" wrapText="1"/>
    </xf>
    <xf numFmtId="201" fontId="25" fillId="30" borderId="49" xfId="0" applyNumberFormat="1" applyFont="1" applyFill="1" applyBorder="1" applyAlignment="1">
      <alignment horizontal="center" vertical="center" wrapText="1"/>
    </xf>
    <xf numFmtId="178" fontId="25" fillId="30" borderId="49" xfId="0" applyNumberFormat="1" applyFont="1" applyFill="1" applyBorder="1" applyAlignment="1">
      <alignment horizontal="center" vertical="center" wrapText="1"/>
    </xf>
    <xf numFmtId="177" fontId="25" fillId="30" borderId="50" xfId="0" applyNumberFormat="1" applyFont="1" applyFill="1" applyBorder="1" applyAlignment="1">
      <alignment horizontal="center" vertical="center" wrapText="1"/>
    </xf>
    <xf numFmtId="3" fontId="76" fillId="32" borderId="29" xfId="0" applyNumberFormat="1" applyFont="1" applyFill="1" applyBorder="1" applyAlignment="1">
      <alignment horizontal="center" vertical="center" wrapText="1"/>
    </xf>
    <xf numFmtId="0" fontId="25" fillId="0" borderId="0" xfId="0" applyFont="1" applyAlignment="1">
      <alignment horizontal="left" vertical="center"/>
    </xf>
    <xf numFmtId="203" fontId="25" fillId="0" borderId="0" xfId="315" applyNumberFormat="1" applyFont="1" applyFill="1" applyBorder="1" applyAlignment="1">
      <alignment vertical="center"/>
    </xf>
    <xf numFmtId="200" fontId="80" fillId="29" borderId="22" xfId="0" applyNumberFormat="1" applyFont="1" applyFill="1" applyBorder="1" applyAlignment="1">
      <alignment horizontal="center" vertical="center" wrapText="1"/>
    </xf>
    <xf numFmtId="200" fontId="25" fillId="36" borderId="26" xfId="0" applyNumberFormat="1" applyFont="1" applyFill="1" applyBorder="1" applyAlignment="1">
      <alignment horizontal="center" vertical="center" wrapText="1" readingOrder="1"/>
    </xf>
    <xf numFmtId="180" fontId="25" fillId="47" borderId="0" xfId="0" applyNumberFormat="1" applyFont="1" applyFill="1" applyAlignment="1">
      <alignment vertical="center" shrinkToFit="1"/>
    </xf>
    <xf numFmtId="0" fontId="25" fillId="48" borderId="0" xfId="0" applyFont="1" applyFill="1">
      <alignment vertical="center"/>
    </xf>
    <xf numFmtId="0" fontId="75" fillId="46" borderId="28" xfId="0" applyFont="1" applyFill="1" applyBorder="1" applyAlignment="1">
      <alignment horizontal="center" vertical="center" textRotation="255" wrapText="1"/>
    </xf>
    <xf numFmtId="3" fontId="76" fillId="32" borderId="29" xfId="0" applyNumberFormat="1" applyFont="1" applyFill="1" applyBorder="1" applyAlignment="1">
      <alignment horizontal="center" vertical="center" wrapText="1"/>
    </xf>
    <xf numFmtId="41" fontId="25" fillId="30" borderId="22" xfId="0" applyNumberFormat="1" applyFont="1" applyFill="1" applyBorder="1" applyAlignment="1">
      <alignment horizontal="right" vertical="center" wrapText="1"/>
    </xf>
    <xf numFmtId="176" fontId="25" fillId="28" borderId="35" xfId="276" applyNumberFormat="1" applyFont="1" applyFill="1" applyBorder="1" applyAlignment="1">
      <alignment vertical="center"/>
    </xf>
    <xf numFmtId="0" fontId="77" fillId="0" borderId="0" xfId="0" applyFont="1" applyAlignment="1">
      <alignment vertical="center"/>
    </xf>
    <xf numFmtId="0" fontId="25" fillId="0" borderId="0" xfId="0" applyFont="1" applyAlignment="1">
      <alignment vertical="center" shrinkToFit="1"/>
    </xf>
    <xf numFmtId="180" fontId="25" fillId="0" borderId="0" xfId="0" applyNumberFormat="1" applyFont="1" applyAlignment="1">
      <alignment horizontal="center" vertical="center" shrinkToFit="1"/>
    </xf>
    <xf numFmtId="180" fontId="85" fillId="0" borderId="0" xfId="0" applyNumberFormat="1" applyFont="1" applyAlignment="1">
      <alignment horizontal="center" vertical="center" shrinkToFit="1"/>
    </xf>
    <xf numFmtId="180" fontId="85" fillId="45" borderId="0" xfId="0" applyNumberFormat="1" applyFont="1" applyFill="1" applyAlignment="1">
      <alignment horizontal="center" vertical="center" shrinkToFit="1"/>
    </xf>
    <xf numFmtId="180" fontId="85" fillId="45" borderId="0" xfId="0" applyNumberFormat="1" applyFont="1" applyFill="1" applyAlignment="1">
      <alignment horizontal="center" vertical="center"/>
    </xf>
    <xf numFmtId="180" fontId="85" fillId="0" borderId="0" xfId="0" applyNumberFormat="1" applyFont="1" applyFill="1" applyAlignment="1">
      <alignment horizontal="center" vertical="center"/>
    </xf>
    <xf numFmtId="180" fontId="85" fillId="47" borderId="0" xfId="0" applyNumberFormat="1" applyFont="1" applyFill="1" applyAlignment="1">
      <alignment horizontal="center" vertical="center" shrinkToFit="1"/>
    </xf>
    <xf numFmtId="180" fontId="85" fillId="47" borderId="0" xfId="0" applyNumberFormat="1" applyFont="1" applyFill="1" applyAlignment="1">
      <alignment horizontal="center" vertical="center"/>
    </xf>
    <xf numFmtId="180" fontId="25" fillId="47" borderId="0" xfId="0" applyNumberFormat="1" applyFont="1" applyFill="1" applyAlignment="1">
      <alignment horizontal="center" vertical="center" shrinkToFit="1"/>
    </xf>
    <xf numFmtId="0" fontId="25" fillId="48" borderId="0" xfId="0" applyFont="1" applyFill="1" applyAlignment="1">
      <alignment horizontal="center" vertical="center"/>
    </xf>
    <xf numFmtId="0" fontId="85" fillId="48" borderId="0" xfId="0" applyFont="1" applyFill="1" applyAlignment="1">
      <alignment horizontal="center" vertical="center"/>
    </xf>
    <xf numFmtId="201" fontId="25" fillId="31" borderId="29" xfId="315" applyNumberFormat="1" applyFont="1" applyFill="1" applyBorder="1" applyAlignment="1">
      <alignment horizontal="center" vertical="center" wrapText="1"/>
    </xf>
    <xf numFmtId="0" fontId="65" fillId="0" borderId="0" xfId="0" applyFont="1">
      <alignment vertical="center"/>
    </xf>
    <xf numFmtId="3" fontId="25" fillId="0" borderId="0" xfId="0" applyNumberFormat="1" applyFont="1">
      <alignment vertical="center"/>
    </xf>
    <xf numFmtId="0" fontId="6" fillId="45" borderId="0" xfId="710" applyFont="1" applyFill="1" applyAlignment="1">
      <alignment horizontal="left" vertical="top" wrapText="1"/>
    </xf>
    <xf numFmtId="0" fontId="75" fillId="34" borderId="51" xfId="0" applyFont="1" applyFill="1" applyBorder="1" applyAlignment="1">
      <alignment vertical="center" textRotation="255" wrapText="1"/>
    </xf>
    <xf numFmtId="0" fontId="0" fillId="0" borderId="28" xfId="0" applyBorder="1" applyAlignment="1">
      <alignment vertical="center" textRotation="255" wrapText="1"/>
    </xf>
    <xf numFmtId="0" fontId="75" fillId="46" borderId="31" xfId="0" applyFont="1" applyFill="1" applyBorder="1" applyAlignment="1">
      <alignment horizontal="center" vertical="center" textRotation="255" wrapText="1"/>
    </xf>
    <xf numFmtId="0" fontId="75" fillId="46" borderId="28" xfId="0" applyFont="1" applyFill="1" applyBorder="1" applyAlignment="1">
      <alignment horizontal="center" vertical="center" textRotation="255" wrapText="1"/>
    </xf>
    <xf numFmtId="0" fontId="75" fillId="33" borderId="28" xfId="0" applyFont="1" applyFill="1" applyBorder="1" applyAlignment="1">
      <alignment horizontal="center" vertical="center" textRotation="255" wrapText="1"/>
    </xf>
    <xf numFmtId="3" fontId="25" fillId="36" borderId="32" xfId="0" applyNumberFormat="1" applyFont="1" applyFill="1" applyBorder="1" applyAlignment="1">
      <alignment horizontal="center" vertical="center" wrapText="1" readingOrder="1"/>
    </xf>
    <xf numFmtId="3" fontId="25" fillId="36" borderId="29" xfId="0" applyNumberFormat="1" applyFont="1" applyFill="1" applyBorder="1" applyAlignment="1">
      <alignment horizontal="center" vertical="center" wrapText="1" readingOrder="1"/>
    </xf>
    <xf numFmtId="3" fontId="25" fillId="36" borderId="22" xfId="0" applyNumberFormat="1" applyFont="1" applyFill="1" applyBorder="1" applyAlignment="1">
      <alignment horizontal="center" vertical="center" wrapText="1" readingOrder="1"/>
    </xf>
    <xf numFmtId="3" fontId="64" fillId="35" borderId="32" xfId="0" applyNumberFormat="1" applyFont="1" applyFill="1" applyBorder="1" applyAlignment="1">
      <alignment horizontal="center" vertical="center" wrapText="1"/>
    </xf>
    <xf numFmtId="3" fontId="64" fillId="35" borderId="29" xfId="0" applyNumberFormat="1" applyFont="1" applyFill="1" applyBorder="1" applyAlignment="1">
      <alignment horizontal="center" vertical="center" wrapText="1"/>
    </xf>
    <xf numFmtId="3" fontId="64" fillId="35" borderId="22" xfId="0" applyNumberFormat="1" applyFont="1" applyFill="1" applyBorder="1" applyAlignment="1">
      <alignment horizontal="center" vertical="center" wrapText="1"/>
    </xf>
    <xf numFmtId="3" fontId="76" fillId="32" borderId="32" xfId="0" applyNumberFormat="1" applyFont="1" applyFill="1" applyBorder="1" applyAlignment="1">
      <alignment horizontal="center" vertical="center" wrapText="1"/>
    </xf>
    <xf numFmtId="3" fontId="76" fillId="32" borderId="29" xfId="0" applyNumberFormat="1" applyFont="1" applyFill="1" applyBorder="1" applyAlignment="1">
      <alignment horizontal="center" vertical="center" wrapText="1"/>
    </xf>
    <xf numFmtId="3" fontId="76" fillId="32" borderId="22" xfId="0" applyNumberFormat="1" applyFont="1" applyFill="1" applyBorder="1" applyAlignment="1">
      <alignment horizontal="center" vertical="center" wrapText="1"/>
    </xf>
    <xf numFmtId="3" fontId="76" fillId="33" borderId="32" xfId="0" applyNumberFormat="1" applyFont="1" applyFill="1" applyBorder="1" applyAlignment="1">
      <alignment horizontal="center" vertical="center" wrapText="1"/>
    </xf>
    <xf numFmtId="3" fontId="76" fillId="33" borderId="29" xfId="0" applyNumberFormat="1" applyFont="1" applyFill="1" applyBorder="1" applyAlignment="1">
      <alignment horizontal="center" vertical="center" wrapText="1"/>
    </xf>
    <xf numFmtId="3" fontId="76" fillId="33" borderId="22" xfId="0" applyNumberFormat="1" applyFont="1" applyFill="1" applyBorder="1" applyAlignment="1">
      <alignment horizontal="center" vertical="center" wrapText="1"/>
    </xf>
    <xf numFmtId="0" fontId="76" fillId="34" borderId="32" xfId="0" applyFont="1" applyFill="1" applyBorder="1" applyAlignment="1">
      <alignment horizontal="center" vertical="center" wrapText="1"/>
    </xf>
    <xf numFmtId="0" fontId="76" fillId="34" borderId="29" xfId="0" applyFont="1" applyFill="1" applyBorder="1" applyAlignment="1">
      <alignment horizontal="center" vertical="center" wrapText="1"/>
    </xf>
    <xf numFmtId="0" fontId="76" fillId="34" borderId="22" xfId="0" applyFont="1" applyFill="1" applyBorder="1" applyAlignment="1">
      <alignment horizontal="center" vertical="center" wrapText="1"/>
    </xf>
    <xf numFmtId="3" fontId="25" fillId="28" borderId="32" xfId="0" applyNumberFormat="1" applyFont="1" applyFill="1" applyBorder="1" applyAlignment="1">
      <alignment horizontal="center" vertical="center" wrapText="1"/>
    </xf>
    <xf numFmtId="3" fontId="25" fillId="28" borderId="29" xfId="0" applyNumberFormat="1" applyFont="1" applyFill="1" applyBorder="1" applyAlignment="1">
      <alignment horizontal="center" vertical="center" wrapText="1"/>
    </xf>
    <xf numFmtId="3" fontId="25" fillId="28" borderId="22" xfId="0" applyNumberFormat="1" applyFont="1" applyFill="1" applyBorder="1" applyAlignment="1">
      <alignment horizontal="center" vertical="center" wrapText="1"/>
    </xf>
    <xf numFmtId="3" fontId="25" fillId="29" borderId="32" xfId="0" applyNumberFormat="1" applyFont="1" applyFill="1" applyBorder="1" applyAlignment="1">
      <alignment horizontal="center" vertical="center" wrapText="1"/>
    </xf>
    <xf numFmtId="3" fontId="25" fillId="29" borderId="29" xfId="0" applyNumberFormat="1" applyFont="1" applyFill="1" applyBorder="1" applyAlignment="1">
      <alignment horizontal="center" vertical="center" wrapText="1"/>
    </xf>
    <xf numFmtId="3" fontId="25" fillId="29" borderId="22" xfId="0" applyNumberFormat="1" applyFont="1" applyFill="1" applyBorder="1" applyAlignment="1">
      <alignment horizontal="center" vertical="center" wrapText="1"/>
    </xf>
    <xf numFmtId="0" fontId="75" fillId="46" borderId="32" xfId="0" applyFont="1" applyFill="1" applyBorder="1" applyAlignment="1">
      <alignment horizontal="center" vertical="center" textRotation="255" wrapText="1"/>
    </xf>
    <xf numFmtId="0" fontId="75" fillId="46" borderId="29" xfId="0" applyFont="1" applyFill="1" applyBorder="1" applyAlignment="1">
      <alignment horizontal="center" vertical="center" textRotation="255" wrapText="1"/>
    </xf>
    <xf numFmtId="0" fontId="75" fillId="46" borderId="22" xfId="0" applyFont="1" applyFill="1" applyBorder="1" applyAlignment="1">
      <alignment horizontal="center" vertical="center" textRotation="255" wrapText="1"/>
    </xf>
    <xf numFmtId="0" fontId="75" fillId="34" borderId="32" xfId="0" applyFont="1" applyFill="1" applyBorder="1" applyAlignment="1">
      <alignment horizontal="center" vertical="center" textRotation="255" wrapText="1"/>
    </xf>
    <xf numFmtId="0" fontId="75" fillId="34" borderId="29" xfId="0" applyFont="1" applyFill="1" applyBorder="1" applyAlignment="1">
      <alignment horizontal="center" vertical="center" textRotation="255" wrapText="1"/>
    </xf>
    <xf numFmtId="0" fontId="0" fillId="0" borderId="22" xfId="0" applyBorder="1" applyAlignment="1">
      <alignment horizontal="center" vertical="center" textRotation="255" wrapText="1"/>
    </xf>
    <xf numFmtId="0" fontId="75" fillId="27" borderId="32" xfId="625" applyFont="1" applyFill="1" applyBorder="1" applyAlignment="1">
      <alignment horizontal="center" vertical="center" wrapText="1" readingOrder="1"/>
    </xf>
    <xf numFmtId="0" fontId="75" fillId="27" borderId="29" xfId="625" applyFont="1" applyFill="1" applyBorder="1" applyAlignment="1">
      <alignment horizontal="center" vertical="center" wrapText="1" readingOrder="1"/>
    </xf>
    <xf numFmtId="0" fontId="75" fillId="27" borderId="22" xfId="625" applyFont="1" applyFill="1" applyBorder="1" applyAlignment="1">
      <alignment horizontal="center" vertical="center" wrapText="1" readingOrder="1"/>
    </xf>
    <xf numFmtId="0" fontId="75" fillId="27" borderId="33" xfId="670" applyFont="1" applyFill="1" applyBorder="1" applyAlignment="1">
      <alignment horizontal="center" vertical="center" wrapText="1"/>
    </xf>
    <xf numFmtId="0" fontId="75" fillId="27" borderId="34" xfId="670" applyFont="1" applyFill="1" applyBorder="1" applyAlignment="1">
      <alignment horizontal="center" vertical="center" wrapText="1"/>
    </xf>
    <xf numFmtId="0" fontId="75" fillId="27" borderId="31" xfId="670" applyFont="1" applyFill="1" applyBorder="1" applyAlignment="1">
      <alignment horizontal="center" vertical="center" wrapText="1"/>
    </xf>
    <xf numFmtId="0" fontId="75" fillId="27" borderId="24" xfId="670" applyFont="1" applyFill="1" applyBorder="1" applyAlignment="1">
      <alignment horizontal="center" vertical="center" wrapText="1"/>
    </xf>
    <xf numFmtId="0" fontId="75" fillId="27" borderId="23" xfId="670" applyFont="1" applyFill="1" applyBorder="1" applyAlignment="1">
      <alignment horizontal="center" vertical="center" wrapText="1"/>
    </xf>
    <xf numFmtId="0" fontId="75" fillId="27" borderId="21" xfId="670" applyFont="1" applyFill="1" applyBorder="1" applyAlignment="1">
      <alignment horizontal="center" vertical="center" wrapText="1"/>
    </xf>
    <xf numFmtId="176" fontId="75" fillId="27" borderId="27" xfId="670" applyNumberFormat="1" applyFont="1" applyFill="1" applyBorder="1" applyAlignment="1">
      <alignment horizontal="center" vertical="center" wrapText="1" readingOrder="1"/>
    </xf>
    <xf numFmtId="176" fontId="75" fillId="27" borderId="52" xfId="670" applyNumberFormat="1" applyFont="1" applyFill="1" applyBorder="1" applyAlignment="1">
      <alignment horizontal="center" vertical="center" wrapText="1" readingOrder="1"/>
    </xf>
    <xf numFmtId="176" fontId="75" fillId="27" borderId="30" xfId="670" applyNumberFormat="1" applyFont="1" applyFill="1" applyBorder="1" applyAlignment="1">
      <alignment horizontal="center" vertical="center" wrapText="1" readingOrder="1"/>
    </xf>
    <xf numFmtId="0" fontId="75" fillId="33" borderId="32" xfId="0" applyFont="1" applyFill="1" applyBorder="1" applyAlignment="1">
      <alignment horizontal="center" vertical="center" textRotation="255" wrapText="1"/>
    </xf>
    <xf numFmtId="0" fontId="75" fillId="33" borderId="29" xfId="0" applyFont="1" applyFill="1" applyBorder="1" applyAlignment="1">
      <alignment horizontal="center" vertical="center" textRotation="255" wrapText="1"/>
    </xf>
    <xf numFmtId="0" fontId="75" fillId="27" borderId="32" xfId="0" applyFont="1" applyFill="1" applyBorder="1" applyAlignment="1">
      <alignment horizontal="center" vertical="center"/>
    </xf>
    <xf numFmtId="0" fontId="75" fillId="27" borderId="29" xfId="0" applyFont="1" applyFill="1" applyBorder="1" applyAlignment="1">
      <alignment horizontal="center" vertical="center"/>
    </xf>
    <xf numFmtId="0" fontId="75" fillId="27" borderId="22" xfId="0" applyFont="1" applyFill="1" applyBorder="1" applyAlignment="1">
      <alignment horizontal="center" vertical="center"/>
    </xf>
    <xf numFmtId="0" fontId="75" fillId="27" borderId="32" xfId="0" applyFont="1" applyFill="1" applyBorder="1" applyAlignment="1">
      <alignment horizontal="center" vertical="center" wrapText="1" readingOrder="1"/>
    </xf>
    <xf numFmtId="0" fontId="75" fillId="27" borderId="29" xfId="0" applyFont="1" applyFill="1" applyBorder="1" applyAlignment="1">
      <alignment horizontal="center" vertical="center" wrapText="1" readingOrder="1"/>
    </xf>
    <xf numFmtId="0" fontId="75" fillId="27" borderId="22" xfId="0" applyFont="1" applyFill="1" applyBorder="1" applyAlignment="1">
      <alignment horizontal="center" vertical="center" wrapText="1" readingOrder="1"/>
    </xf>
    <xf numFmtId="176" fontId="75" fillId="27" borderId="27" xfId="670" applyNumberFormat="1" applyFont="1" applyFill="1" applyBorder="1" applyAlignment="1">
      <alignment horizontal="center" vertical="center" wrapText="1"/>
    </xf>
    <xf numFmtId="176" fontId="75" fillId="27" borderId="30" xfId="670" applyNumberFormat="1" applyFont="1" applyFill="1" applyBorder="1" applyAlignment="1">
      <alignment horizontal="center" vertical="center" wrapText="1"/>
    </xf>
    <xf numFmtId="0" fontId="84" fillId="49" borderId="53" xfId="0" applyFont="1" applyFill="1" applyBorder="1" applyAlignment="1">
      <alignment horizontal="center" vertical="center" textRotation="255" wrapText="1"/>
    </xf>
    <xf numFmtId="0" fontId="84" fillId="49" borderId="54" xfId="0" applyFont="1" applyFill="1" applyBorder="1" applyAlignment="1">
      <alignment horizontal="center" vertical="center" textRotation="255" wrapText="1"/>
    </xf>
    <xf numFmtId="0" fontId="84" fillId="49" borderId="43" xfId="0" applyFont="1" applyFill="1" applyBorder="1" applyAlignment="1">
      <alignment horizontal="center" vertical="center" textRotation="255" wrapText="1"/>
    </xf>
    <xf numFmtId="0" fontId="84" fillId="50" borderId="55" xfId="0" applyFont="1" applyFill="1" applyBorder="1" applyAlignment="1">
      <alignment horizontal="center" vertical="center" textRotation="255" wrapText="1"/>
    </xf>
    <xf numFmtId="0" fontId="84" fillId="50" borderId="56" xfId="0" applyFont="1" applyFill="1" applyBorder="1" applyAlignment="1">
      <alignment horizontal="center" vertical="center" textRotation="255" wrapText="1"/>
    </xf>
    <xf numFmtId="0" fontId="84" fillId="50" borderId="47" xfId="0" applyFont="1" applyFill="1" applyBorder="1" applyAlignment="1">
      <alignment horizontal="center" vertical="center" textRotation="255" wrapText="1"/>
    </xf>
    <xf numFmtId="0" fontId="84" fillId="51" borderId="53" xfId="0" applyFont="1" applyFill="1" applyBorder="1" applyAlignment="1">
      <alignment horizontal="center" vertical="center" textRotation="255" wrapText="1"/>
    </xf>
    <xf numFmtId="0" fontId="84" fillId="51" borderId="54" xfId="0" applyFont="1" applyFill="1" applyBorder="1" applyAlignment="1">
      <alignment horizontal="center" vertical="center" textRotation="255" wrapText="1"/>
    </xf>
    <xf numFmtId="0" fontId="84" fillId="51" borderId="43" xfId="0" applyFont="1" applyFill="1" applyBorder="1" applyAlignment="1">
      <alignment horizontal="center" vertical="center" textRotation="255" wrapText="1"/>
    </xf>
  </cellXfs>
  <cellStyles count="716">
    <cellStyle name="_xffff__x0005__xffff_" xfId="1" xr:uid="{9FDB1CCE-FB2C-4D22-BE30-B825B8C02E62}"/>
    <cellStyle name="#,###　50%" xfId="2" xr:uid="{92AC2B62-F189-4F4B-9E9C-747DA01878C2}"/>
    <cellStyle name="%" xfId="3" xr:uid="{DEA09166-8675-428C-8610-B2E3F44C022A}"/>
    <cellStyle name="% 2" xfId="4" xr:uid="{14423C61-1019-4885-913A-5E64522C0E7B}"/>
    <cellStyle name="% 3" xfId="5" xr:uid="{31C82C01-6AC7-4FA1-AE0E-F74DA9CE1A2E}"/>
    <cellStyle name="% 4" xfId="6" xr:uid="{41F19F2B-F77E-420E-913B-4650E71736F9}"/>
    <cellStyle name="???" xfId="7" xr:uid="{2F62C6EE-B125-4D63-92A5-1B9F642851BF}"/>
    <cellStyle name="??_AP" xfId="8" xr:uid="{53BAD821-EDF3-4788-9639-67A691712C27}"/>
    <cellStyle name="_1表紙～ｺﾝｾﾌﾟﾄ" xfId="9" xr:uid="{2FC4513B-BAA6-4F91-B3D3-3B225089F646}"/>
    <cellStyle name="_1表紙～ｺﾝｾﾌﾟﾄ.xls グラフ 16" xfId="10" xr:uid="{283B1BA1-C43F-454D-A57B-5D2C723EDFF2}"/>
    <cellStyle name="_1表紙～ｺﾝｾﾌﾟﾄ.xls グラフ 16_1" xfId="11" xr:uid="{0F6B73B5-B40E-479E-A562-9EAB3236BD68}"/>
    <cellStyle name="_1表紙～ｺﾝｾﾌﾟﾄ.xls グラフ 16_2" xfId="12" xr:uid="{480F9716-437E-4003-BD3B-6D86E22D7193}"/>
    <cellStyle name="_1表紙～ｺﾝｾﾌﾟﾄ.xls グラフ 16_3" xfId="13" xr:uid="{0B3E861D-5F63-4F8C-8212-57E63D0E2016}"/>
    <cellStyle name="_1表紙～ｺﾝｾﾌﾟﾄ_1" xfId="14" xr:uid="{E47A9BD3-19E8-4F29-8CC4-49F06891975E}"/>
    <cellStyle name="_1表紙～ｺﾝｾﾌﾟﾄ_2" xfId="15" xr:uid="{4C1D328F-46E4-467D-A037-495780E37E02}"/>
    <cellStyle name="_1表紙～ｺﾝｾﾌﾟﾄ_3" xfId="16" xr:uid="{5337AD7B-E6A6-4CB3-B2E8-A328B2A07A2A}"/>
    <cellStyle name="_２管理提案（目次）" xfId="17" xr:uid="{745B6592-C7E7-4A3E-9923-47F39F9543C9}"/>
    <cellStyle name="_２管理提案（目次）_1" xfId="18" xr:uid="{35294804-4205-40D9-836C-1459727042AD}"/>
    <cellStyle name="_２管理提案（目次）_2" xfId="19" xr:uid="{CD477CCB-8826-4ACC-BB5D-89AC0BE5FA60}"/>
    <cellStyle name="_２管理提案（目次）_3" xfId="20" xr:uid="{F7FB9C8C-8D7D-436A-9EB9-419D315DDF67}"/>
    <cellStyle name="_４管理提案（ｺﾝｾﾌﾟﾄ）" xfId="21" xr:uid="{65B945F4-A4FE-45A0-B361-4A88178611D8}"/>
    <cellStyle name="_４管理提案（ｺﾝｾﾌﾟﾄ）_1" xfId="22" xr:uid="{F2DD20C8-7560-478B-B2F8-7C97E981055A}"/>
    <cellStyle name="_４管理提案（ｺﾝｾﾌﾟﾄ）_2" xfId="23" xr:uid="{6962567C-3012-47DB-B4B2-72F7D6EFAA0B}"/>
    <cellStyle name="_４管理提案（ｺﾝｾﾌﾟﾄ）_3" xfId="24" xr:uid="{CADF1202-7F46-4F25-94EA-66914E99219C}"/>
    <cellStyle name="_５管理提案（教育体制）" xfId="25" xr:uid="{B7CF30ED-5D2B-498D-B19F-CA864AD741C1}"/>
    <cellStyle name="_５管理提案（教育体制）_1" xfId="26" xr:uid="{843C9F86-39BD-4F32-ACDB-D48B54D0BE43}"/>
    <cellStyle name="_５管理提案（教育体制）_2" xfId="27" xr:uid="{680DBC13-97A7-4156-AFFE-09C6E62ECB72}"/>
    <cellStyle name="_５管理提案（教育体制）_3" xfId="28" xr:uid="{E957C12D-2433-4955-A2C3-F8880C5461F7}"/>
    <cellStyle name="_６管理提案（年間計画）" xfId="29" xr:uid="{1F31FF73-8A10-4BD5-9506-69A93ED23C55}"/>
    <cellStyle name="_６管理提案（年間計画）_1" xfId="30" xr:uid="{8C6C31F9-48E0-4B76-A7E5-E79D24BDF764}"/>
    <cellStyle name="_６管理提案（年間計画）_2" xfId="31" xr:uid="{E2C9908D-61B5-47A7-9329-2F9165AD0379}"/>
    <cellStyle name="_６管理提案（年間計画）_3" xfId="32" xr:uid="{878B2942-44BF-4D68-9F22-D729F80BD7E7}"/>
    <cellStyle name="_７管理提案（ﾊﾞｯｸｱｯﾌﾟ）" xfId="33" xr:uid="{8BCA3957-B54C-4928-ADC7-CF7A03B8DA0C}"/>
    <cellStyle name="_７管理提案（ﾊﾞｯｸｱｯﾌﾟ）_1" xfId="34" xr:uid="{30859636-CA24-48EF-BC13-5135ED460C6F}"/>
    <cellStyle name="_７管理提案（ﾊﾞｯｸｱｯﾌﾟ）_2" xfId="35" xr:uid="{F684F10B-98FD-4CC9-BFCC-34A71A832DF2}"/>
    <cellStyle name="_７管理提案（ﾊﾞｯｸｱｯﾌﾟ）_3" xfId="36" xr:uid="{215DB761-A20B-4246-9CB7-EE84448B6574}"/>
    <cellStyle name="_８管理提案（長期１）" xfId="37" xr:uid="{AC782F79-1377-4B47-88F6-F9CE5BDE44B1}"/>
    <cellStyle name="_８管理提案（長期１）_1" xfId="38" xr:uid="{8D18EC91-EBC7-412A-881C-C471C48C6F52}"/>
    <cellStyle name="_８管理提案（長期１）_2" xfId="39" xr:uid="{A89B0C15-4FE4-4F3C-BD4F-CA270FD4718F}"/>
    <cellStyle name="_８管理提案（長期１）_3" xfId="40" xr:uid="{49AC3433-82C9-4773-859C-68C64878E161}"/>
    <cellStyle name="_８管理提案(長期２)" xfId="41" xr:uid="{36D085D7-1DD6-4C54-88EC-32F430DB4FE8}"/>
    <cellStyle name="_９管理提案（管理方式）" xfId="42" xr:uid="{8FA23C85-10CB-42D0-ADC3-768B718A0555}"/>
    <cellStyle name="_９管理提案（管理方式）_1" xfId="43" xr:uid="{088944E3-41E0-423B-A563-A9221514E59B}"/>
    <cellStyle name="_９管理提案（管理方式）_2" xfId="44" xr:uid="{EF298C25-4005-4DF1-9583-CC195BE703D0}"/>
    <cellStyle name="_９管理提案（管理方式）_3" xfId="45" xr:uid="{7B87B443-8A22-4B15-852E-6BA8C5564EC1}"/>
    <cellStyle name="_kanri" xfId="46" xr:uid="{3A1D1F3F-2325-4332-84B9-FB3B0ADE13F7}"/>
    <cellStyle name="_kanri_1" xfId="47" xr:uid="{939ABBEB-91BC-4631-B378-690E39018172}"/>
    <cellStyle name="_kanri_2" xfId="48" xr:uid="{B7E573BE-4366-467E-92F2-719D93837600}"/>
    <cellStyle name="_kanri_3" xfId="49" xr:uid="{EC961D94-D9F5-425E-9FF0-1F8A62F88DF1}"/>
    <cellStyle name="_リニューアル工事.xls グラフ 175" xfId="50" xr:uid="{4339C883-8EB5-488B-8C41-4CF628C3B12E}"/>
    <cellStyle name="_リニューアル工事.xls グラフ 175_1" xfId="51" xr:uid="{E65CB736-9335-4D3F-9958-43AE407120CE}"/>
    <cellStyle name="_リニューアル工事.xls グラフ 175_2" xfId="52" xr:uid="{08FD407F-E705-4B49-A590-DD6F0F1B1D4D}"/>
    <cellStyle name="_リニューアル工事.xls グラフ 175_3" xfId="53" xr:uid="{26A20E5F-1F74-4443-9A30-A5777F896384}"/>
    <cellStyle name="_リニューアル工事.xls グラフ 176" xfId="54" xr:uid="{1CAB8E61-FCE2-4C01-B5A6-86F57F89EB29}"/>
    <cellStyle name="_リニューアル工事.xls グラフ 176_1" xfId="55" xr:uid="{464DEA42-3255-48CF-910A-6B2135C91F8B}"/>
    <cellStyle name="_リニューアル工事.xls グラフ 176_2" xfId="56" xr:uid="{1A3C5C49-A3AD-462B-9B12-982BDDEDCEF5}"/>
    <cellStyle name="_リニューアル工事.xls グラフ 176_3" xfId="57" xr:uid="{CB96870E-1B15-4378-8E5D-113BC218AE48}"/>
    <cellStyle name="_リニューアル工事.xls グラフ 3" xfId="58" xr:uid="{22247858-459A-42EC-8A83-8CA1ABB689A9}"/>
    <cellStyle name="_リニューアル工事.xls グラフ 3_1" xfId="59" xr:uid="{3801027D-7F34-4E16-80E3-0608A14618B1}"/>
    <cellStyle name="_リニューアル工事.xls グラフ 3_2" xfId="60" xr:uid="{94D2BCD8-7B0C-41BA-A8BA-7DEFF5BA6C27}"/>
    <cellStyle name="_リニューアル工事.xls グラフ 3_3" xfId="61" xr:uid="{CFFE1E3C-549C-47C2-A0B3-D22D8CC6F0E8}"/>
    <cellStyle name="_リニューアル工事.xls グラフ 4" xfId="62" xr:uid="{94ACC0B4-F09D-440B-8523-5D2C8F3DA8A6}"/>
    <cellStyle name="_リニューアル工事.xls グラフ 4_1" xfId="63" xr:uid="{11A3E6B8-70C8-462E-93AC-65ADBC4A8833}"/>
    <cellStyle name="_リニューアル工事.xls グラフ 4_2" xfId="64" xr:uid="{E2357401-DBFE-4174-BE44-1C518A9B67BF}"/>
    <cellStyle name="_リニューアル工事.xls グラフ 4_3" xfId="65" xr:uid="{73A0DAD6-6070-48A0-B5B7-CCBBF2D25B18}"/>
    <cellStyle name="_管理提案（本   文）" xfId="66" xr:uid="{4B3D5D81-93BC-4C19-805D-B5C435C3BF1D}"/>
    <cellStyle name="_管理提案（本   文）_1" xfId="67" xr:uid="{C24CFCDA-557B-4442-87B4-61478892B0D9}"/>
    <cellStyle name="_管理提案（本   文）_2" xfId="68" xr:uid="{DC4F2EDB-35CC-45C3-BB2A-E312795DA01C}"/>
    <cellStyle name="_管理提案（本   文）_3" xfId="69" xr:uid="{81369346-F116-4433-9CFE-C08C6F23E189}"/>
    <cellStyle name="_管理提案（本   文）－２" xfId="70" xr:uid="{D9D940F7-20F9-443C-8B88-3B92C8C047C0}"/>
    <cellStyle name="_管理提案（本   文）－２_1" xfId="71" xr:uid="{F83D82EB-E0AE-4F8D-BBFF-648D7D0D48FC}"/>
    <cellStyle name="_管理提案（本   文）－２_2" xfId="72" xr:uid="{746DEB3C-85B2-4DED-A99B-B46DAC269370}"/>
    <cellStyle name="_管理提案（本   文）－２_3" xfId="73" xr:uid="{D2450D59-6FAC-4E6F-874E-DB40F529431A}"/>
    <cellStyle name="_管理提案（目　次）２" xfId="74" xr:uid="{A34EF5B0-8CEC-456C-87A7-7F4620970BEE}"/>
    <cellStyle name="_管理提案（目　次）２_1" xfId="75" xr:uid="{70C622F8-F191-4242-A9AC-7EEFF71E8FC7}"/>
    <cellStyle name="_管理提案（目　次）２_2" xfId="76" xr:uid="{CC8814A8-21D8-4D58-8C7B-374ADD14AABB}"/>
    <cellStyle name="_管理提案（目　次）２_3" xfId="77" xr:uid="{B7B392E0-4A6E-430A-90EF-763105AC7A58}"/>
    <cellStyle name="_管理提案書A3.xls グラフ 4" xfId="78" xr:uid="{064EC6ED-9ED4-48D0-9DE7-F582B67AF62D}"/>
    <cellStyle name="_管理提案書A3.xls グラフ 4_1" xfId="79" xr:uid="{747B52D4-326A-471E-9291-C2439A83FDAC}"/>
    <cellStyle name="_管理提案書A3.xls グラフ 4_2" xfId="80" xr:uid="{F06FD641-B285-4EE0-AC72-CC83CC4656F0}"/>
    <cellStyle name="_管理提案書A3.xls グラフ 4_3" xfId="81" xr:uid="{3558F0DB-3E1D-48BD-A1E5-DE800DFAEDDD}"/>
    <cellStyle name="_管理提案書A3.xls グラフ 5" xfId="82" xr:uid="{7DBE7000-D9B4-4A34-B7A6-4B6592E75311}"/>
    <cellStyle name="_管理提案書A3.xls グラフ 5_1" xfId="83" xr:uid="{7D1E4FE7-7376-4E81-B07E-46FFF3FABDE8}"/>
    <cellStyle name="_管理提案書A3.xls グラフ 5_2" xfId="84" xr:uid="{DDDAEAF8-B1F7-4DDD-9721-75991E2E23BA}"/>
    <cellStyle name="_管理提案書A3.xls グラフ 5_3" xfId="85" xr:uid="{8B5EE5D3-F806-4C5D-9CE2-76D5FA3A8BAC}"/>
    <cellStyle name="_管理提案書A3.xls グラフ 9" xfId="86" xr:uid="{2A94B730-FBFB-4FA7-BE5B-EBB4BC57EEA3}"/>
    <cellStyle name="_管理提案書A3.xls グラフ 9_1" xfId="87" xr:uid="{D66338CA-3540-4A2A-9609-3EAC8EA78E32}"/>
    <cellStyle name="_管理提案書A3.xls グラフ 9_2" xfId="88" xr:uid="{B50BC00B-F43E-4B9C-A4C7-9210A5E125FB}"/>
    <cellStyle name="_管理提案書A3.xls グラフ 9_3" xfId="89" xr:uid="{F3294470-1F2A-4F2D-A6A5-3E1259342132}"/>
    <cellStyle name="_室町ＮＳビル総合管理提案２" xfId="90" xr:uid="{B1C6CED9-F33C-437F-A396-C56D8ABE43E8}"/>
    <cellStyle name="_室町ＮＳビル総合管理提案２.xls グラフ 3" xfId="91" xr:uid="{F25AE79E-C650-4564-AF88-1C4B6F34E928}"/>
    <cellStyle name="_室町ＮＳビル総合管理提案２.xls グラフ 3_1" xfId="92" xr:uid="{32BB6898-DD6F-4146-92DE-DD1B5DCB868D}"/>
    <cellStyle name="_室町ＮＳビル総合管理提案２.xls グラフ 3_2" xfId="93" xr:uid="{EDC652B8-0403-4B1A-B752-4AEE2CD5A44F}"/>
    <cellStyle name="_室町ＮＳビル総合管理提案２.xls グラフ 3_3" xfId="94" xr:uid="{0761621A-6A71-46AD-8B27-EA530DD1D054}"/>
    <cellStyle name="_室町ＮＳビル総合管理提案２.xls グラフ 4" xfId="95" xr:uid="{0D9870CF-9D6B-4F30-A136-2ECC02B13B1B}"/>
    <cellStyle name="_室町ＮＳビル総合管理提案２.xls グラフ 4_1" xfId="96" xr:uid="{639A9758-68B3-4243-8496-06632DE1BEC1}"/>
    <cellStyle name="_室町ＮＳビル総合管理提案２.xls グラフ 4_2" xfId="97" xr:uid="{2D2F8AED-DA76-414F-8942-76FF8A68DCAA}"/>
    <cellStyle name="_室町ＮＳビル総合管理提案２.xls グラフ 4_3" xfId="98" xr:uid="{F8411513-3572-4A3A-883C-4B6D1630AD8B}"/>
    <cellStyle name="_室町ＮＳビル総合管理提案２.xls グラフ 8" xfId="99" xr:uid="{48F9270C-4FAC-4A23-8D79-A5CA3760A05B}"/>
    <cellStyle name="_室町ＮＳビル総合管理提案２.xls グラフ 8_1" xfId="100" xr:uid="{849D688C-5DCE-4B6D-B650-1308528327B1}"/>
    <cellStyle name="_室町ＮＳビル総合管理提案２.xls グラフ 8_2" xfId="101" xr:uid="{09594285-5446-4D8E-A7EB-A2971ABEC6F1}"/>
    <cellStyle name="_室町ＮＳビル総合管理提案２.xls グラフ 8_3" xfId="102" xr:uid="{7DC78480-580F-42B2-ACB1-3D8DA4EC21A5}"/>
    <cellStyle name="_室町ＮＳビル総合管理提案２_1" xfId="103" xr:uid="{E6A480DB-2A8C-4831-8B32-AB47CEB07592}"/>
    <cellStyle name="_室町ＮＳビル総合管理提案２_2" xfId="104" xr:uid="{3A50738D-C2DC-41B5-A7E4-1FAF4F31A4FD}"/>
    <cellStyle name="_室町ＮＳビル総合管理提案２_3" xfId="105" xr:uid="{21C731EE-0FA5-441E-B97A-59F7B5D53709}"/>
    <cellStyle name="_提案書2-2" xfId="106" xr:uid="{4B7DEFFA-AC0C-4AF4-AE99-C4220D5C9AA1}"/>
    <cellStyle name="_提案書2-2_1" xfId="107" xr:uid="{49B2AF17-1B6C-4C30-88A6-E180A2715F0E}"/>
    <cellStyle name="_提案書2-2_2" xfId="108" xr:uid="{F5FC6459-F659-49DB-8555-0B409D9904F6}"/>
    <cellStyle name="_提案書2-2_3" xfId="109" xr:uid="{58F1280C-C687-4252-B499-5876F0BA87FC}"/>
    <cellStyle name="_x0001_·?_x0001_··?" xfId="110" xr:uid="{061D089D-1038-4EAE-B9F7-57571784B917}"/>
    <cellStyle name="_x0001_・｢_x0001_・・義" xfId="111" xr:uid="{ECF59F20-4834-41FA-8E14-D7D10F1DB2D2}"/>
    <cellStyle name="121" xfId="112" xr:uid="{E3A47489-A714-4E0C-8F35-019A62878FA8}"/>
    <cellStyle name="1Normal" xfId="113" xr:uid="{BD624CFA-D846-48BB-8DCF-AB90FFB80B98}"/>
    <cellStyle name="20% - Accent1" xfId="114" xr:uid="{E78ED102-C375-4CCE-93DD-4A38D2D3068F}"/>
    <cellStyle name="20% - Accent2" xfId="115" xr:uid="{BE412C23-B77E-4569-B520-D5282257E856}"/>
    <cellStyle name="20% - Accent3" xfId="116" xr:uid="{4E18DA64-CFEE-47EE-8BD4-E653CBDA3F80}"/>
    <cellStyle name="20% - Accent4" xfId="117" xr:uid="{F0EC6507-84F5-43B5-9FC9-AE0B8F29D5A7}"/>
    <cellStyle name="20% - Accent5" xfId="118" xr:uid="{32C4958A-B5E0-4006-8E7D-1F68A3951E91}"/>
    <cellStyle name="20% - Accent6" xfId="119" xr:uid="{58C0F9C7-330D-47CE-8E91-CBFFD0287898}"/>
    <cellStyle name="20% - アクセント 1 2" xfId="120" xr:uid="{4884BC92-9E90-46DC-A241-67422CD3EDBE}"/>
    <cellStyle name="20% - アクセント 1 3" xfId="121" xr:uid="{A738F0FE-2FA2-4CBF-BE7C-55B9494B093D}"/>
    <cellStyle name="20% - アクセント 2 2" xfId="122" xr:uid="{F1A7FCD3-7B78-4F04-A98A-A5264D619B12}"/>
    <cellStyle name="20% - アクセント 2 3" xfId="123" xr:uid="{89333DDB-6782-4DAD-ACAF-7924189ACC65}"/>
    <cellStyle name="20% - アクセント 3 2" xfId="124" xr:uid="{B01E8476-5994-4436-B332-1A41EBFC9CEF}"/>
    <cellStyle name="20% - アクセント 3 3" xfId="125" xr:uid="{F5D388CC-27F6-4CC8-842A-346E5DF050FF}"/>
    <cellStyle name="20% - アクセント 4 2" xfId="126" xr:uid="{C5CA7EF4-7FC4-4B58-A73D-80050C0A6AF9}"/>
    <cellStyle name="20% - アクセント 4 3" xfId="127" xr:uid="{285292F1-BB41-46AB-B137-667386A8DE7F}"/>
    <cellStyle name="20% - アクセント 5 2" xfId="128" xr:uid="{3158F5BB-BFA5-4D20-93D0-7A5062EAC819}"/>
    <cellStyle name="20% - アクセント 5 3" xfId="129" xr:uid="{36210D54-E988-45D4-B6BE-40FD5CBB4212}"/>
    <cellStyle name="20% - アクセント 6 2" xfId="130" xr:uid="{1889A4FC-871A-4772-A25A-3ED0E9963482}"/>
    <cellStyle name="20% - アクセント 6 3" xfId="131" xr:uid="{BD867772-1091-4340-A76F-87D5A6020031}"/>
    <cellStyle name="40% - Accent1" xfId="132" xr:uid="{4D64CB6A-07E2-487F-9A31-6BF4B5B5DFEF}"/>
    <cellStyle name="40% - Accent2" xfId="133" xr:uid="{383E704E-CBAA-4582-8AC7-AF6D9C0B0CC2}"/>
    <cellStyle name="40% - Accent3" xfId="134" xr:uid="{F018051B-45DB-4ADB-B401-060BE74EB236}"/>
    <cellStyle name="40% - Accent4" xfId="135" xr:uid="{4970C88A-AA70-43BF-9C21-F275549EE5DE}"/>
    <cellStyle name="40% - Accent5" xfId="136" xr:uid="{66A53F70-EF61-4FAF-8B2C-2CB942712DC6}"/>
    <cellStyle name="40% - Accent6" xfId="137" xr:uid="{07A644B1-C9D2-44B1-8AF3-56E2497ADD38}"/>
    <cellStyle name="40% - アクセント 1 2" xfId="138" xr:uid="{BA780BDB-F8C0-4FDE-8E1E-88F7C9BFE11A}"/>
    <cellStyle name="40% - アクセント 1 3" xfId="139" xr:uid="{261BFC4C-8AD0-45AF-95EA-05268A90E198}"/>
    <cellStyle name="40% - アクセント 2 2" xfId="140" xr:uid="{2E23B808-A6B4-499F-A7CD-C20371C396EC}"/>
    <cellStyle name="40% - アクセント 2 3" xfId="141" xr:uid="{726FED57-A1AC-4656-B1D7-E0B40D8E3A52}"/>
    <cellStyle name="40% - アクセント 3 2" xfId="142" xr:uid="{73B6FD1B-0DDD-4BCA-97C8-F7623EEA17C2}"/>
    <cellStyle name="40% - アクセント 3 3" xfId="143" xr:uid="{BA5F8C99-BB60-41C1-8CD9-70CED37B2579}"/>
    <cellStyle name="40% - アクセント 4 2" xfId="144" xr:uid="{69C6C684-CBBE-479A-98F6-986E94910384}"/>
    <cellStyle name="40% - アクセント 4 3" xfId="145" xr:uid="{9F6ACBE0-0CAD-4DD2-B78A-F3A5CD3D066D}"/>
    <cellStyle name="40% - アクセント 5 2" xfId="146" xr:uid="{4556E23B-000D-4D19-B33D-AE3B74033C05}"/>
    <cellStyle name="40% - アクセント 5 3" xfId="147" xr:uid="{FD8908DF-DA87-4431-806A-015D559D2331}"/>
    <cellStyle name="40% - アクセント 6 2" xfId="148" xr:uid="{C362AB73-9463-4418-BB36-57730A91934C}"/>
    <cellStyle name="40% - アクセント 6 3" xfId="149" xr:uid="{9C7C7DC9-8802-45DC-A1DD-795843E88F47}"/>
    <cellStyle name="60% - Accent1" xfId="150" xr:uid="{41694897-3775-4BCA-97AD-68BFA4689FE4}"/>
    <cellStyle name="60% - Accent2" xfId="151" xr:uid="{78C5CA4D-6FE2-465A-834E-118B6DC5D03E}"/>
    <cellStyle name="60% - Accent3" xfId="152" xr:uid="{E96E6EA4-2980-4881-81EA-3DD0C6220B11}"/>
    <cellStyle name="60% - Accent4" xfId="153" xr:uid="{66C2CE30-7CB1-4C1D-BF31-DCF776C8A77C}"/>
    <cellStyle name="60% - Accent5" xfId="154" xr:uid="{5EA34071-CAD1-4B68-9047-D693B8478E30}"/>
    <cellStyle name="60% - Accent6" xfId="155" xr:uid="{EB0762AF-F1A4-4C94-8CED-CA2DCEB050BF}"/>
    <cellStyle name="60% - アクセント 1 2" xfId="156" xr:uid="{E6D72F92-67DB-447F-9712-E48387CCBF9D}"/>
    <cellStyle name="60% - アクセント 1 3" xfId="157" xr:uid="{54B1A694-DF51-4651-8388-09B0B85D8024}"/>
    <cellStyle name="60% - アクセント 2 2" xfId="158" xr:uid="{EEF9B218-47FF-4060-90CD-1290F9D817E5}"/>
    <cellStyle name="60% - アクセント 2 3" xfId="159" xr:uid="{0B4356F5-E399-42A2-904E-9026641168AF}"/>
    <cellStyle name="60% - アクセント 3 2" xfId="160" xr:uid="{8F2A370F-852D-44FA-A048-981920FE8280}"/>
    <cellStyle name="60% - アクセント 3 3" xfId="161" xr:uid="{46BF2323-5937-480F-BE66-3EDA634BF15D}"/>
    <cellStyle name="60% - アクセント 4 2" xfId="162" xr:uid="{6A0C3029-FB88-4CA9-993C-4F0A4294FC3F}"/>
    <cellStyle name="60% - アクセント 4 3" xfId="163" xr:uid="{415E4467-8CB5-4A3B-A965-50F142C8CEFD}"/>
    <cellStyle name="60% - アクセント 5 2" xfId="164" xr:uid="{C0849835-76E0-4FD7-B0D9-A9D01C6C8007}"/>
    <cellStyle name="60% - アクセント 5 3" xfId="165" xr:uid="{733717BD-F545-4C61-A7CD-51572AE8B7A0}"/>
    <cellStyle name="60% - アクセント 6 2" xfId="166" xr:uid="{1C9C5064-CA01-44E2-AD1E-6B3C41DE7457}"/>
    <cellStyle name="60% - アクセント 6 3" xfId="167" xr:uid="{71B3746A-D7CC-4DD7-8728-C0DABE1A1844}"/>
    <cellStyle name="Accent1" xfId="168" xr:uid="{9B65F125-50F7-4BEE-A56E-A24A2299E874}"/>
    <cellStyle name="Accent2" xfId="169" xr:uid="{54BB3ECE-5152-4D1B-9912-126B3C0B5907}"/>
    <cellStyle name="Accent3" xfId="170" xr:uid="{F56AE4D3-4F61-4B87-A76A-8B61A851C28F}"/>
    <cellStyle name="Accent4" xfId="171" xr:uid="{0FFACB44-CCD0-4CA0-ACD3-7492EF3B2DC7}"/>
    <cellStyle name="Accent5" xfId="172" xr:uid="{330B0E31-5C8E-46D0-BE0A-C83D13A56A91}"/>
    <cellStyle name="Accent6" xfId="173" xr:uid="{B89D8121-4CE0-4804-ACAE-F77637066CE0}"/>
    <cellStyle name="active" xfId="174" xr:uid="{1F43FA58-69D8-4159-8C5A-002E0BF393B5}"/>
    <cellStyle name="Bad" xfId="175" xr:uid="{846CC3BD-2904-4728-9117-280283429EBB}"/>
    <cellStyle name="Calc Currency (0)" xfId="176" xr:uid="{47B24CFA-D750-49CC-B466-8CCEB9235B0F}"/>
    <cellStyle name="Calculation" xfId="177" xr:uid="{77CEDFD0-3D67-49F3-BB12-9902A3E7B237}"/>
    <cellStyle name="Check Cell" xfId="178" xr:uid="{51C55D16-3121-4C7B-A4C9-F068E8370580}"/>
    <cellStyle name="Comma  - Style1" xfId="179" xr:uid="{AE9DEB17-51A2-49A2-B150-DDECEBA19D58}"/>
    <cellStyle name="Comma  - Style2" xfId="180" xr:uid="{99F2C718-0AB7-4C64-9682-603EBA3A9767}"/>
    <cellStyle name="Comma  - Style3" xfId="181" xr:uid="{CC4EC5C5-8E13-4737-85CF-C3E53BE9E152}"/>
    <cellStyle name="Comma  - Style4" xfId="182" xr:uid="{7DDDE2A0-3EEC-4BBA-A6AD-E3CE6F2E87AE}"/>
    <cellStyle name="Comma  - Style5" xfId="183" xr:uid="{410A5887-C751-44F5-B81D-50E2F290D7F6}"/>
    <cellStyle name="Comma  - Style6" xfId="184" xr:uid="{D083EB9C-CDE5-4CCF-9ECA-4155DE89D12C}"/>
    <cellStyle name="Comma  - Style7" xfId="185" xr:uid="{FB612034-E4EA-4A12-9E91-4CAF5A14FCCC}"/>
    <cellStyle name="Comma  - Style8" xfId="186" xr:uid="{0AC23F72-D589-42CE-B99A-3DB871E91278}"/>
    <cellStyle name="Comma [0]_$" xfId="187" xr:uid="{400001D9-2C88-44B7-9780-5410647D41B0}"/>
    <cellStyle name="Comma_$" xfId="188" xr:uid="{86AE107F-4A1E-4B6C-B23F-D578FD9C858F}"/>
    <cellStyle name="Currency [0]_$" xfId="189" xr:uid="{94037F12-07F1-48E1-911E-295594BB6C9D}"/>
    <cellStyle name="Currency_$" xfId="190" xr:uid="{6C93029E-5A52-4D26-A6D3-3E1AB31D756A}"/>
    <cellStyle name="dgw" xfId="191" xr:uid="{8AB9932C-E103-4813-AA24-4DA0216FD35C}"/>
    <cellStyle name="entry" xfId="192" xr:uid="{DC185826-5433-48A9-A0E2-DA9A85D19BC7}"/>
    <cellStyle name="Explanatory Text" xfId="193" xr:uid="{8B2882DB-33FE-44AD-8A48-2E97FF42A583}"/>
    <cellStyle name="Good" xfId="194" xr:uid="{0A11FD8D-74B8-4F90-94B0-272ED7566C4C}"/>
    <cellStyle name="Grey" xfId="195" xr:uid="{6E37F9AA-52E6-4D3F-B598-A2D0927E957C}"/>
    <cellStyle name="Grey 2" xfId="196" xr:uid="{3750CC0A-B22E-45B7-9A24-5195BCC8FE32}"/>
    <cellStyle name="Header1" xfId="197" xr:uid="{3968D2B8-FFCC-43D4-8F5F-B587413AE5FF}"/>
    <cellStyle name="Header2" xfId="198" xr:uid="{D7573354-4445-4EF3-8B82-CC528C5DDC47}"/>
    <cellStyle name="Header2 2" xfId="199" xr:uid="{655EB16A-37D5-4F7E-A8B7-6C501B60459B}"/>
    <cellStyle name="Header2 3" xfId="200" xr:uid="{FFE29EAC-3B98-4AE2-A5D0-3B61509DB094}"/>
    <cellStyle name="Header2 4" xfId="201" xr:uid="{B6AEA4F7-2B4A-444F-8364-69752E500543}"/>
    <cellStyle name="Header2_新生銀行宛PR2(銀座・代々木）資金計画書2010-2011_Final_20100712修正_Final" xfId="202" xr:uid="{134B8B55-F774-4351-9641-8E833D5D9F48}"/>
    <cellStyle name="Heading 1" xfId="203" xr:uid="{4CD1C3C2-C9B7-48A4-A435-066AD5687F23}"/>
    <cellStyle name="Heading 2" xfId="204" xr:uid="{938D33D4-330D-4A10-9060-5F303BC5F2BA}"/>
    <cellStyle name="Heading 3" xfId="205" xr:uid="{8537BCEF-B45B-46E4-8609-6B54DD75ECC8}"/>
    <cellStyle name="Heading 4" xfId="206" xr:uid="{BEE455DA-AF4F-4984-A03A-4A3EA302835E}"/>
    <cellStyle name="Inhaltsverzeichnispunke" xfId="207" xr:uid="{FAE41C85-149E-4D1B-937F-8504A0D68EC1}"/>
    <cellStyle name="Input" xfId="208" xr:uid="{9C9FDE4D-75F5-4074-A8F6-E337BA4049B7}"/>
    <cellStyle name="Input [yellow]" xfId="209" xr:uid="{5E0CC293-DBC7-4928-B188-8C82CC42957A}"/>
    <cellStyle name="Input [yellow] 2" xfId="210" xr:uid="{8B7475E3-CB41-4207-B07A-D7F31DF771F1}"/>
    <cellStyle name="Input [yellow] 3" xfId="211" xr:uid="{26C8C0A8-22D0-481D-9679-E3C7118CA495}"/>
    <cellStyle name="Input [yellow] 4" xfId="212" xr:uid="{CC2876CB-DE35-4CE9-A05E-0AC3E96CCCE4}"/>
    <cellStyle name="Input_コピー取得価額の計算_20110128" xfId="213" xr:uid="{2E94BE18-D52F-41A8-B1C0-4F39EAED7F25}"/>
    <cellStyle name="Linked Cell" xfId="214" xr:uid="{4770CBB7-8DEE-43BA-939C-7143F1BAD638}"/>
    <cellStyle name="MainData" xfId="215" xr:uid="{62606EE1-8E26-4EA5-9D25-C4A8C8ED001B}"/>
    <cellStyle name="MainData 2" xfId="216" xr:uid="{EB73EC2A-39D2-4889-808E-A442B4602257}"/>
    <cellStyle name="MajorTotal" xfId="217" xr:uid="{5F9D7D8C-6D96-481D-BE9C-4378DEE1FDF0}"/>
    <cellStyle name="MajorTotal 2" xfId="218" xr:uid="{8F9684EB-C222-4A41-9561-E2A8C92C746B}"/>
    <cellStyle name="Milliers [0]_laroux" xfId="219" xr:uid="{2E443AE5-C70E-4BF8-9B5F-A75173C03E28}"/>
    <cellStyle name="Milliers_laroux" xfId="220" xr:uid="{87700D33-5DAD-4ADE-BBE7-8FB3A1D636C8}"/>
    <cellStyle name="Mon騁aire [0]_laroux" xfId="221" xr:uid="{2DEC502F-56EC-43BE-9D14-B749FE9D47EE}"/>
    <cellStyle name="Mon騁aire_laroux" xfId="222" xr:uid="{DE9E1F9E-0A6A-45B4-8643-5D61F967785B}"/>
    <cellStyle name="Neutral" xfId="223" xr:uid="{7BF50EAF-5D13-46EF-BC14-E2260202E5EE}"/>
    <cellStyle name="Normal - Style1" xfId="224" xr:uid="{602F6132-187A-4451-A6D5-FA3025E87848}"/>
    <cellStyle name="Normal - Style1 2" xfId="225" xr:uid="{2E506DF3-BE43-4456-B52D-9E1B4C446517}"/>
    <cellStyle name="Normal - Style1 3" xfId="226" xr:uid="{F13BBC8F-D4F9-4B18-A14E-E36229F2B629}"/>
    <cellStyle name="Normal - Style1 4" xfId="227" xr:uid="{D2143D13-C623-4ECC-843D-7FE9279BFB4E}"/>
    <cellStyle name="Normal - Style1_新生銀行宛PR2(銀座・代々木）資金計画書2010-2011_Final_20100712修正_Final" xfId="228" xr:uid="{AAC08635-5F3A-4AE9-B266-8DBEB5935121}"/>
    <cellStyle name="Normal_#18-Internet" xfId="229" xr:uid="{0B5773D4-B9EC-4D68-A28E-B617B4E1B3EE}"/>
    <cellStyle name="NormalOPrint_Module_E (2)" xfId="230" xr:uid="{B25D3031-18FD-4EF8-A6A2-D1AF41DA97C9}"/>
    <cellStyle name="Note" xfId="231" xr:uid="{5E8A434E-FA28-473C-84C8-94DC8F0AF55D}"/>
    <cellStyle name="Numbers - Bold - Italic" xfId="232" xr:uid="{52654F59-FC26-4104-A86C-4DCF79070D71}"/>
    <cellStyle name="Output" xfId="233" xr:uid="{4F93ADD0-2669-4B23-A883-E89DB0C3EF22}"/>
    <cellStyle name="pb_page_heading_LS" xfId="234" xr:uid="{15742D97-B48F-40AF-81F9-DC21CE929614}"/>
    <cellStyle name="Percent [2]" xfId="235" xr:uid="{63D71CB9-91C2-4673-95B3-CB273BD42793}"/>
    <cellStyle name="price" xfId="236" xr:uid="{F61E2D47-9521-4561-AC0B-29ED32E2B9D5}"/>
    <cellStyle name="revised" xfId="237" xr:uid="{4FBA8F6A-86FE-48C7-BABA-0AD79FE11F9E}"/>
    <cellStyle name="section" xfId="238" xr:uid="{DC3004B6-B761-4B92-8857-1F525A78CC0B}"/>
    <cellStyle name="subhead" xfId="239" xr:uid="{E382DC9B-1231-4825-99B7-120C7EF4A4A2}"/>
    <cellStyle name="SubTotal" xfId="240" xr:uid="{CE566F67-4125-434A-9B9B-E07946860BF2}"/>
    <cellStyle name="SubTotal 2" xfId="241" xr:uid="{442C92DA-7CD5-4CE2-BF08-AC42EBCE75F0}"/>
    <cellStyle name="test a style" xfId="242" xr:uid="{46F0B388-AE9E-4A05-95C2-6CB204BED48A}"/>
    <cellStyle name="test a style 2" xfId="243" xr:uid="{9E62B9A3-FAFB-4055-919C-57A3ABF23747}"/>
    <cellStyle name="Times New Roman" xfId="244" xr:uid="{32C5A03F-18AF-49F4-9D8B-0DDB3826E24B}"/>
    <cellStyle name="Times New Roman 2" xfId="245" xr:uid="{D6299040-9750-42C8-B960-D3EFC62C0DB0}"/>
    <cellStyle name="title" xfId="246" xr:uid="{5FDF4088-65DC-43A6-BA0F-8E2E7FCA4B75}"/>
    <cellStyle name="title 2" xfId="247" xr:uid="{8CC6D7D5-E10E-46A4-81A1-0F2DB9F94006}"/>
    <cellStyle name="Title 3" xfId="248" xr:uid="{B1CC3823-914F-46E9-AF62-B4E855712DDB}"/>
    <cellStyle name="Title 4" xfId="249" xr:uid="{39EDAE4D-5BCE-4F1D-90F3-77F08715E953}"/>
    <cellStyle name="Titles - Col. Headings" xfId="250" xr:uid="{982C826A-48C5-41CB-A893-F57257153AF9}"/>
    <cellStyle name="Total" xfId="251" xr:uid="{5E35A2E9-4A0B-4D1D-90B5-DA91B6C73D48}"/>
    <cellStyle name="UB1" xfId="252" xr:uid="{8598E2A0-5A36-4F82-89D2-2A63CD01F339}"/>
    <cellStyle name="UB2" xfId="253" xr:uid="{01F45C3C-C715-4B50-8273-C5A09F9239B5}"/>
    <cellStyle name="w12" xfId="254" xr:uid="{771A555E-D840-4B14-BF55-5052A8859FE0}"/>
    <cellStyle name="Warning Text" xfId="255" xr:uid="{1C1A400A-3BD6-4A78-8AB3-123219352559}"/>
    <cellStyle name="アクセント 1 2" xfId="256" xr:uid="{B62EDF97-BEDD-4A60-AA6B-F170B1ADB490}"/>
    <cellStyle name="アクセント 1 3" xfId="257" xr:uid="{099B5575-0CE3-49F3-8211-566614F0D58E}"/>
    <cellStyle name="アクセント 2 2" xfId="258" xr:uid="{3521CC3F-DE35-4795-8510-14AA498D9678}"/>
    <cellStyle name="アクセント 2 3" xfId="259" xr:uid="{B54122FC-48CD-4301-953F-139FC2C6F237}"/>
    <cellStyle name="アクセント 3 2" xfId="260" xr:uid="{0A74446A-60D6-4EEE-ABE0-BB061F97C05E}"/>
    <cellStyle name="アクセント 3 3" xfId="261" xr:uid="{10EA3623-5BBF-4B4C-B9C8-675A8CC8C6F0}"/>
    <cellStyle name="アクセント 4 2" xfId="262" xr:uid="{E7A9B72D-DC55-4867-AB04-6A64A7CB43FA}"/>
    <cellStyle name="アクセント 4 3" xfId="263" xr:uid="{567B2409-8770-4760-A9E5-FE0E84F3061C}"/>
    <cellStyle name="アクセント 5 2" xfId="264" xr:uid="{C1957362-D055-4458-B148-EB58A2D8E17F}"/>
    <cellStyle name="アクセント 5 3" xfId="265" xr:uid="{E0A3D7DC-BFCB-444E-B4F0-AC333F2BB89D}"/>
    <cellStyle name="アクセント 6 2" xfId="266" xr:uid="{CB384F0D-5B5E-473C-B1D3-E139717BFAC7}"/>
    <cellStyle name="アクセント 6 3" xfId="267" xr:uid="{9C093C1E-CAA4-4D99-B07F-43D4C876F523}"/>
    <cellStyle name="スタイル 1" xfId="268" xr:uid="{224FDC0F-9818-4CAF-BEE4-AEA0BB498552}"/>
    <cellStyle name="スタイル 2" xfId="269" xr:uid="{C71A55EF-CF8B-4A44-9CD3-06509DF4688E}"/>
    <cellStyle name="タイトル 2" xfId="270" xr:uid="{621EE11A-E188-460D-99B5-ABDE22EA071F}"/>
    <cellStyle name="タイトル 3" xfId="271" xr:uid="{1018EB07-0156-417D-929F-DDEBD955BAA0}"/>
    <cellStyle name="チェック セル 2" xfId="272" xr:uid="{631D4E58-EE27-4F92-86E4-58F346BABABA}"/>
    <cellStyle name="チェック セル 3" xfId="273" xr:uid="{2743C660-4658-4DE6-8687-4647E447A8F4}"/>
    <cellStyle name="どちらでもない 2" xfId="274" xr:uid="{CDFF09C5-C814-4F19-A124-81991999AEEA}"/>
    <cellStyle name="どちらでもない 3" xfId="275" xr:uid="{A2A75531-6CF8-439D-A41B-52FDEC530ABF}"/>
    <cellStyle name="パーセント" xfId="276" builtinId="5"/>
    <cellStyle name="パーセント 10" xfId="277" xr:uid="{8A009D89-F0DF-4699-A42A-181C19785655}"/>
    <cellStyle name="パーセント 11" xfId="278" xr:uid="{5399242A-F266-4AAC-A3C7-6AB6D1A5F4EF}"/>
    <cellStyle name="パーセント 12" xfId="279" xr:uid="{91AA18C4-6615-4F5C-AAD2-4B177DF93E98}"/>
    <cellStyle name="パーセント 2" xfId="280" xr:uid="{36CD841D-8A5C-49D6-8D11-17111D08A60A}"/>
    <cellStyle name="パーセント 2 2" xfId="281" xr:uid="{97D781FF-33EA-43EB-BF52-3F8CCE98F75F}"/>
    <cellStyle name="パーセント 2 3" xfId="282" xr:uid="{9078FF1E-5CED-451F-96BE-93081386CCDF}"/>
    <cellStyle name="パーセント 2 4" xfId="283" xr:uid="{0CB273DE-D5EF-4573-A2CA-DF4E758311EB}"/>
    <cellStyle name="パーセント 2 5" xfId="284" xr:uid="{946941A5-3559-4497-A6AB-A391B92E964F}"/>
    <cellStyle name="パーセント 2 5 2" xfId="285" xr:uid="{BCA55BB7-9BD7-40B0-B00A-80A25B772AB7}"/>
    <cellStyle name="パーセント 2 6" xfId="286" xr:uid="{BA351EA4-A0FC-45CB-AC1B-0421851719D2}"/>
    <cellStyle name="パーセント 2 7" xfId="287" xr:uid="{62D887E8-082E-499A-B797-D229716E5B5E}"/>
    <cellStyle name="パーセント 3" xfId="288" xr:uid="{F58E2712-4757-4B92-93A7-863221A200B4}"/>
    <cellStyle name="パーセント 3 2" xfId="289" xr:uid="{E8B9E658-DB0D-4E59-ADB9-C47028B7CB8F}"/>
    <cellStyle name="パーセント 4" xfId="290" xr:uid="{434FEAAC-F8A5-45E0-8814-D52C8604DA4F}"/>
    <cellStyle name="パーセント 5" xfId="291" xr:uid="{36F14A75-9F7D-4858-AE1C-829A61A56B31}"/>
    <cellStyle name="パーセント 5 2" xfId="292" xr:uid="{0AF9A256-B8A1-4957-8CC6-9D70653EBC29}"/>
    <cellStyle name="パーセント 6" xfId="293" xr:uid="{B20DA73B-18AB-41CF-A118-89F354282290}"/>
    <cellStyle name="パーセント 7" xfId="294" xr:uid="{FC848E26-BE8B-44A5-AC63-6C1FE9AEF7FF}"/>
    <cellStyle name="パーセント 8" xfId="295" xr:uid="{9A52F9BC-6F28-4A17-B7E3-2D6BC24AC9BC}"/>
    <cellStyle name="パーセント 9" xfId="296" xr:uid="{F1FCF66F-33A8-447C-B19F-995877B3CD18}"/>
    <cellStyle name="ハイパーリンク 2" xfId="297" xr:uid="{F5BD0B95-B287-4506-8E57-059D9316A075}"/>
    <cellStyle name="ハイパーリンク 3" xfId="298" xr:uid="{0D2F3FB8-C5E9-4D27-BEE1-B78726234834}"/>
    <cellStyle name="パターンＢ" xfId="299" xr:uid="{88453A32-1518-414F-86A9-D40FE77A2080}"/>
    <cellStyle name="パターンＢ 2" xfId="300" xr:uid="{395808E5-4125-444B-B4FB-22829FCFB27C}"/>
    <cellStyle name="メモ 2" xfId="301" xr:uid="{1ACBD408-5430-4E28-98EC-EA594A324DFA}"/>
    <cellStyle name="メモ 3" xfId="302" xr:uid="{004F8AD9-16EE-450C-B9DA-3FE030CE6A51}"/>
    <cellStyle name="リンク セル 2" xfId="303" xr:uid="{46CFC914-A524-4555-A63C-5493EE9B9C29}"/>
    <cellStyle name="リンク セル 3" xfId="304" xr:uid="{312FFCF7-1E5D-4B55-9284-812757FD6383}"/>
    <cellStyle name="悪い 2" xfId="305" xr:uid="{BFAACAC4-0806-43D9-B887-9BE37224C61F}"/>
    <cellStyle name="悪い 3" xfId="306" xr:uid="{19D5ABE8-FA52-43D7-A684-4D928B41722C}"/>
    <cellStyle name="罫線25%---" xfId="307" xr:uid="{BF23D249-C7A7-4A62-9A7B-6DEF613640A4}"/>
    <cellStyle name="罫線25%--- 2" xfId="308" xr:uid="{FE23F2CB-6503-45B9-B64F-3060A7D47049}"/>
    <cellStyle name="罫線80%－" xfId="309" xr:uid="{CA7CDE02-7A69-4938-AEF9-D1C23615422B}"/>
    <cellStyle name="罫線80%－ 2" xfId="310" xr:uid="{BAF4D3C5-ABF5-4155-BA31-7902843BA779}"/>
    <cellStyle name="計算 2" xfId="311" xr:uid="{5343F24B-AE73-478F-98F1-EFE0097417FA}"/>
    <cellStyle name="計算 3" xfId="312" xr:uid="{0076A8CE-BE7C-410A-9A58-E0A6ECE5AEBC}"/>
    <cellStyle name="警告文 2" xfId="313" xr:uid="{5737EC25-30F2-4F23-B4D3-0AE6A9E5007F}"/>
    <cellStyle name="警告文 3" xfId="314" xr:uid="{254D2B55-DBDF-4C34-88A2-0186F7FDC75E}"/>
    <cellStyle name="桁区切り" xfId="315" builtinId="6"/>
    <cellStyle name="桁区切り [0.0]" xfId="316" xr:uid="{0BDAA017-569E-4C63-8605-77719D3506D0}"/>
    <cellStyle name="桁区切り [0.00] 2" xfId="317" xr:uid="{0331F5CB-4417-4D5D-B165-8DE849FC5926}"/>
    <cellStyle name="桁区切り 10" xfId="318" xr:uid="{669B516A-9E22-4036-A143-3F6B1CF16300}"/>
    <cellStyle name="桁区切り 10 2" xfId="319" xr:uid="{7EFB957F-DCC4-4694-B8CC-6C767B56F870}"/>
    <cellStyle name="桁区切り 10 2 2" xfId="320" xr:uid="{4C5571DF-2F2E-41D7-9DDF-9FC9BC793132}"/>
    <cellStyle name="桁区切り 10 2 2 2" xfId="321" xr:uid="{9F0DDBC6-6896-4305-B5E2-86712287CCCA}"/>
    <cellStyle name="桁区切り 10 2 3" xfId="322" xr:uid="{D2B82B0C-28F5-479C-A4E4-3BC0E7DCF3F5}"/>
    <cellStyle name="桁区切り 10 3" xfId="323" xr:uid="{46815AB2-85D4-4EAB-A328-73F65FCB9E7E}"/>
    <cellStyle name="桁区切り 10 3 2" xfId="324" xr:uid="{5B067063-324B-4DA9-8E3D-7211F7B85975}"/>
    <cellStyle name="桁区切り 10 4" xfId="325" xr:uid="{57954553-3AF3-4EE3-97C8-13EC9784E455}"/>
    <cellStyle name="桁区切り 102" xfId="326" xr:uid="{7205BC03-3619-47AF-9AAD-27580ABF0D91}"/>
    <cellStyle name="桁区切り 11" xfId="327" xr:uid="{4FEB5C83-71D9-46C5-90BE-9C4557C3FBC7}"/>
    <cellStyle name="桁区切り 11 2" xfId="328" xr:uid="{FB4C27FF-5FEE-47C4-BB8C-128DCE037CE6}"/>
    <cellStyle name="桁区切り 11 2 2" xfId="329" xr:uid="{F65EB2B1-7405-4640-B082-157923C42DA3}"/>
    <cellStyle name="桁区切り 11 2 2 2" xfId="330" xr:uid="{CF78A608-BD96-4521-BD49-DD3371B8939E}"/>
    <cellStyle name="桁区切り 11 2 3" xfId="331" xr:uid="{67C203A1-741B-4132-8F10-C61E0A995941}"/>
    <cellStyle name="桁区切り 11 3" xfId="332" xr:uid="{A4035ACE-B7AB-4327-8F68-B62902B1A042}"/>
    <cellStyle name="桁区切り 11 3 2" xfId="333" xr:uid="{52B9F0C3-5B52-4220-A56C-AB41CFC5DACA}"/>
    <cellStyle name="桁区切り 11 4" xfId="334" xr:uid="{5DEB9A1B-4023-4AB6-AB12-70D72AAC4131}"/>
    <cellStyle name="桁区切り 12" xfId="335" xr:uid="{0223E90C-A413-4513-BB8F-F9CD732B81FF}"/>
    <cellStyle name="桁区切り 12 2" xfId="336" xr:uid="{E2398711-E9DA-49B4-9FB1-F11EC6CA6893}"/>
    <cellStyle name="桁区切り 12 2 2" xfId="337" xr:uid="{96598149-D353-4435-9683-AA5BE693E2AB}"/>
    <cellStyle name="桁区切り 12 2 2 2" xfId="338" xr:uid="{F7924A34-DE64-4241-8EF6-E09F6E2510A2}"/>
    <cellStyle name="桁区切り 12 2 3" xfId="339" xr:uid="{E5E623FE-678E-4275-ACAA-D7427CEFC831}"/>
    <cellStyle name="桁区切り 12 3" xfId="340" xr:uid="{9D5F980E-C722-4148-A915-0BB41E25BF19}"/>
    <cellStyle name="桁区切り 12 3 2" xfId="341" xr:uid="{A9136F08-69F7-4B28-9180-5E51A7BA414D}"/>
    <cellStyle name="桁区切り 12 4" xfId="342" xr:uid="{6BC42063-7046-4E31-A76A-DC92B8A7D8B7}"/>
    <cellStyle name="桁区切り 13" xfId="343" xr:uid="{2045E9C4-018A-49CA-8A57-5B2C322D9650}"/>
    <cellStyle name="桁区切り 13 2" xfId="344" xr:uid="{B1490443-7587-4BA6-9E04-FA9BB47A1C59}"/>
    <cellStyle name="桁区切り 13 2 2" xfId="345" xr:uid="{E7FBB2E3-165C-4DE9-BB53-1904F59E4674}"/>
    <cellStyle name="桁区切り 13 2 2 2" xfId="346" xr:uid="{E2BB7967-DDF9-47A0-82F9-B0FA09F94523}"/>
    <cellStyle name="桁区切り 13 2 3" xfId="347" xr:uid="{7BACDCA0-3B83-4424-8B57-C8AF4E6ED737}"/>
    <cellStyle name="桁区切り 13 3" xfId="348" xr:uid="{BE4F1C21-B427-4307-86C1-A58F41DF907C}"/>
    <cellStyle name="桁区切り 13 3 2" xfId="349" xr:uid="{E983E504-15CB-4B86-A7CA-A7EDD2C571DD}"/>
    <cellStyle name="桁区切り 13 4" xfId="350" xr:uid="{FE839722-790C-4F18-84E2-04AD2FB78117}"/>
    <cellStyle name="桁区切り 14" xfId="351" xr:uid="{AACF424F-402C-4562-B64A-BE8AF4015E66}"/>
    <cellStyle name="桁区切り 14 2" xfId="352" xr:uid="{E3576953-37EA-473B-A584-BFD5DBFD4FFB}"/>
    <cellStyle name="桁区切り 14 2 2" xfId="353" xr:uid="{6CA6702D-184F-4756-BC4D-2DBEDC1FA089}"/>
    <cellStyle name="桁区切り 14 2 2 2" xfId="354" xr:uid="{A2175F69-3589-4868-962C-1D71A58B0B1F}"/>
    <cellStyle name="桁区切り 14 2 3" xfId="355" xr:uid="{2C490C88-A1F4-4126-A7FB-3468FE865CE7}"/>
    <cellStyle name="桁区切り 14 3" xfId="356" xr:uid="{B86DD33B-3FC1-4FA0-B69A-267146FDB394}"/>
    <cellStyle name="桁区切り 14 3 2" xfId="357" xr:uid="{27EF8716-AF36-46BF-B43B-681811258A24}"/>
    <cellStyle name="桁区切り 14 4" xfId="358" xr:uid="{08A729F0-EBFE-4E5B-BC5E-E2D2CFBF080A}"/>
    <cellStyle name="桁区切り 15" xfId="359" xr:uid="{09F11D2A-8C3F-4785-9365-978F9DB2813F}"/>
    <cellStyle name="桁区切り 15 2" xfId="360" xr:uid="{250C4D89-5DA1-4702-B1E6-B03F464E767D}"/>
    <cellStyle name="桁区切り 15 2 2" xfId="361" xr:uid="{278030A7-A926-4807-ADD9-DD2E732A909B}"/>
    <cellStyle name="桁区切り 15 2 2 2" xfId="362" xr:uid="{3B179DA3-DA6A-49C6-9B1E-53025840D2A8}"/>
    <cellStyle name="桁区切り 15 2 3" xfId="363" xr:uid="{B284D545-32C4-4AB9-997B-03F36522863A}"/>
    <cellStyle name="桁区切り 15 3" xfId="364" xr:uid="{6BCC25E0-EBC5-4016-B423-5A1A7C4AC783}"/>
    <cellStyle name="桁区切り 15 3 2" xfId="365" xr:uid="{BAC0760A-ABCF-41E4-9E3E-CAABE2869249}"/>
    <cellStyle name="桁区切り 15 4" xfId="366" xr:uid="{408BCD7D-A85F-4717-8E09-0C19CBBB9655}"/>
    <cellStyle name="桁区切り 16" xfId="367" xr:uid="{07E48B84-8DE7-4408-91D8-5F33665861E2}"/>
    <cellStyle name="桁区切り 16 2" xfId="368" xr:uid="{C0E1BFAB-547E-47DF-89FD-FD06A804BCE7}"/>
    <cellStyle name="桁区切り 16 2 2" xfId="369" xr:uid="{B7E5D2E4-37C8-46FA-BE69-13970E2FB342}"/>
    <cellStyle name="桁区切り 16 2 2 2" xfId="370" xr:uid="{DE9ED69D-0E4E-49BD-A791-248A4A9BA896}"/>
    <cellStyle name="桁区切り 16 2 3" xfId="371" xr:uid="{1A143EB3-C39A-449B-AF12-0A85FB49DA8A}"/>
    <cellStyle name="桁区切り 16 3" xfId="372" xr:uid="{8D3CABAE-06B2-450F-8C9A-F121F03FB2D8}"/>
    <cellStyle name="桁区切り 16 3 2" xfId="373" xr:uid="{A03AB4F2-CD79-49B5-9900-4288189C7588}"/>
    <cellStyle name="桁区切り 16 4" xfId="374" xr:uid="{FBFA3221-75E8-4E84-A96B-A998C11F545D}"/>
    <cellStyle name="桁区切り 17" xfId="375" xr:uid="{EA4F4D89-35E1-40BF-BE86-9AB116906EC2}"/>
    <cellStyle name="桁区切り 17 2" xfId="376" xr:uid="{A3AD6148-1268-42CD-8C2D-6B661F7F4402}"/>
    <cellStyle name="桁区切り 17 2 2" xfId="377" xr:uid="{1D4F51F3-8FBC-427C-AA99-38434E05A390}"/>
    <cellStyle name="桁区切り 17 2 2 2" xfId="378" xr:uid="{2D2CE964-9BC7-48FD-85AF-DA840CE519AC}"/>
    <cellStyle name="桁区切り 17 2 3" xfId="379" xr:uid="{7B628571-5433-49E6-9855-E7FE7AAFC5C3}"/>
    <cellStyle name="桁区切り 17 3" xfId="380" xr:uid="{D0F19DBC-BA74-4F48-9AC5-7D3F92E41E64}"/>
    <cellStyle name="桁区切り 17 3 2" xfId="381" xr:uid="{BDA5211B-D9DA-4195-9C05-7B8401833641}"/>
    <cellStyle name="桁区切り 17 4" xfId="382" xr:uid="{F4EF397F-35DC-48A6-AD40-8C1D2299A11D}"/>
    <cellStyle name="桁区切り 18" xfId="383" xr:uid="{13334B39-FC5E-4202-936F-D3316B2517F3}"/>
    <cellStyle name="桁区切り 18 2" xfId="384" xr:uid="{C6ED65A0-04B3-41D4-996A-215B3C16EB35}"/>
    <cellStyle name="桁区切り 18 2 2" xfId="385" xr:uid="{7FA26CFD-4F3A-4B6E-B190-F80F4320E668}"/>
    <cellStyle name="桁区切り 18 2 2 2" xfId="386" xr:uid="{6DF39D43-496E-4B11-912B-406E85CD3151}"/>
    <cellStyle name="桁区切り 18 2 3" xfId="387" xr:uid="{DA252821-F537-4602-B05E-356DBE2A6D0B}"/>
    <cellStyle name="桁区切り 18 3" xfId="388" xr:uid="{47FAB27A-D48C-4F1C-A30A-1975843BF0F4}"/>
    <cellStyle name="桁区切り 18 3 2" xfId="389" xr:uid="{C00FBF23-4543-47A2-A0DC-C88B5434EFD1}"/>
    <cellStyle name="桁区切り 18 4" xfId="390" xr:uid="{1642987A-A8CC-463F-9447-253B9772F7C3}"/>
    <cellStyle name="桁区切り 19" xfId="391" xr:uid="{A2EAA951-9067-495A-B87A-209DD8FB95C7}"/>
    <cellStyle name="桁区切り 19 2" xfId="392" xr:uid="{117D73BB-C762-487F-A2C0-C24823D6DD92}"/>
    <cellStyle name="桁区切り 19 2 2" xfId="393" xr:uid="{80CA8DAE-5F26-4DA6-81DA-5F8656DFED3B}"/>
    <cellStyle name="桁区切り 19 2 2 2" xfId="394" xr:uid="{B8CAD746-AB91-463B-98DE-032D80D0A552}"/>
    <cellStyle name="桁区切り 19 2 3" xfId="395" xr:uid="{4065D970-E683-4759-9762-FBA1A316E12A}"/>
    <cellStyle name="桁区切り 19 3" xfId="396" xr:uid="{B1C254A5-9FC7-4B7F-92E9-7734EA9A38C9}"/>
    <cellStyle name="桁区切り 19 3 2" xfId="397" xr:uid="{90168DF8-7CBC-4FFF-9635-A7C4DCE0889C}"/>
    <cellStyle name="桁区切り 19 4" xfId="398" xr:uid="{15FA70AC-EF66-4399-84F8-1944B1605E94}"/>
    <cellStyle name="桁区切り 2" xfId="399" xr:uid="{CEFD148A-092E-487F-AAC1-5A7EA2D1B684}"/>
    <cellStyle name="桁区切り 2 10" xfId="400" xr:uid="{4CF660E0-3446-4004-9302-D37C40B38EA8}"/>
    <cellStyle name="桁区切り 2 2" xfId="401" xr:uid="{69841771-E0CF-4ED5-9ABF-2201B17324D0}"/>
    <cellStyle name="桁区切り 2 2 2" xfId="402" xr:uid="{A5B334ED-FF17-4FCF-8C2C-405EED534E54}"/>
    <cellStyle name="桁区切り 2 2 2 2" xfId="403" xr:uid="{8B9E40BC-C17A-4097-A3FE-BE24F394EC2A}"/>
    <cellStyle name="桁区切り 2 2 3" xfId="404" xr:uid="{EAEFFD5C-DDA1-48CA-BC5D-4CF6BF54AD6A}"/>
    <cellStyle name="桁区切り 2 2 3 2" xfId="405" xr:uid="{57DFAA54-1C74-4A35-9F78-4641F2689492}"/>
    <cellStyle name="桁区切り 2 2 4" xfId="406" xr:uid="{22114457-DD31-4B0A-93C1-D6DD301130F2}"/>
    <cellStyle name="桁区切り 2 2 4 2" xfId="407" xr:uid="{C817D500-D6DF-4E72-ABD8-A71FB80C187C}"/>
    <cellStyle name="桁区切り 2 2 5" xfId="408" xr:uid="{53715B56-9123-4EC6-89F2-E457DE67E678}"/>
    <cellStyle name="桁区切り 2 3" xfId="409" xr:uid="{389C5F77-2896-4A82-9C76-EFDF43F70735}"/>
    <cellStyle name="桁区切り 2 3 2" xfId="410" xr:uid="{8D89EE6F-02F4-45BF-9ED0-4E68EE5AF5A2}"/>
    <cellStyle name="桁区切り 2 4" xfId="411" xr:uid="{5E47F906-36A5-4DD7-8FFE-42A0FDA7B07B}"/>
    <cellStyle name="桁区切り 2 4 2" xfId="412" xr:uid="{D341F6A1-1601-466D-B14B-270A03278224}"/>
    <cellStyle name="桁区切り 2 5" xfId="413" xr:uid="{0B7AC402-A9A3-4F13-9C32-FC65F9EDC895}"/>
    <cellStyle name="桁区切り 2 6" xfId="414" xr:uid="{4E4CD580-E8C1-418F-A3CA-0CA084F3BE0C}"/>
    <cellStyle name="桁区切り 2 6 2" xfId="415" xr:uid="{06074E77-DFEC-4373-A8F0-4D49EF80BB71}"/>
    <cellStyle name="桁区切り 2 7" xfId="416" xr:uid="{D23810BF-6000-4E53-8E30-D72C0F5EDDE5}"/>
    <cellStyle name="桁区切り 2 7 2" xfId="417" xr:uid="{AB226796-5791-46A4-812E-BD65BA2BF7D5}"/>
    <cellStyle name="桁区切り 2 8" xfId="418" xr:uid="{17686326-F73F-4448-A5AE-A264C79DBDC1}"/>
    <cellStyle name="桁区切り 2 8 2" xfId="419" xr:uid="{329FC81A-A14A-42C7-A0C5-5238D240DBD4}"/>
    <cellStyle name="桁区切り 2 8 3" xfId="420" xr:uid="{CE264B82-0D67-404D-92B3-2FC4D0A26EBB}"/>
    <cellStyle name="桁区切り 2 9" xfId="421" xr:uid="{8C57B4D4-4DBD-49BC-AC92-8BB23DC06D26}"/>
    <cellStyle name="桁区切り 20" xfId="422" xr:uid="{91CD83E6-DE1D-4CEF-96D8-068151C4682A}"/>
    <cellStyle name="桁区切り 20 2" xfId="423" xr:uid="{D0347EEF-599B-42E8-84E9-1EBDC0DCE73A}"/>
    <cellStyle name="桁区切り 20 2 2" xfId="424" xr:uid="{740C02D4-ED7B-4EB8-8C9C-A8B6A2A9C448}"/>
    <cellStyle name="桁区切り 20 2 2 2" xfId="425" xr:uid="{B8F312C4-1FB4-4A0F-A359-BB597CE45604}"/>
    <cellStyle name="桁区切り 20 2 3" xfId="426" xr:uid="{463FB932-7A0B-49B8-AF36-F11694B5916F}"/>
    <cellStyle name="桁区切り 20 3" xfId="427" xr:uid="{7D384C39-500A-4891-A488-B7F12421746A}"/>
    <cellStyle name="桁区切り 20 3 2" xfId="428" xr:uid="{9D9A9E4F-F53F-4D07-A08E-21635C873E1C}"/>
    <cellStyle name="桁区切り 20 4" xfId="429" xr:uid="{54E8A281-D43D-4F5C-A2EB-3D349C99D873}"/>
    <cellStyle name="桁区切り 21" xfId="430" xr:uid="{5B36AB50-06CC-443D-B347-4FE4C8679486}"/>
    <cellStyle name="桁区切り 21 2" xfId="431" xr:uid="{68A8692F-ABC5-4D45-BDF2-F3095052CA66}"/>
    <cellStyle name="桁区切り 21 2 2" xfId="432" xr:uid="{41366F7A-1386-4096-B8D2-FA175B75C168}"/>
    <cellStyle name="桁区切り 21 2 2 2" xfId="433" xr:uid="{973EC260-4DBE-4018-BAE9-3626DCE3C805}"/>
    <cellStyle name="桁区切り 21 2 3" xfId="434" xr:uid="{9306CF04-6576-4F21-BD7A-1E79A4AE1720}"/>
    <cellStyle name="桁区切り 21 3" xfId="435" xr:uid="{DB40C5D3-2267-4EBC-9BA1-80DFC9BB0907}"/>
    <cellStyle name="桁区切り 21 3 2" xfId="436" xr:uid="{EEF3EFD5-BE2F-44AC-9F5E-C41CC0E7123A}"/>
    <cellStyle name="桁区切り 21 4" xfId="437" xr:uid="{A67AFD4D-8909-4087-B7C0-FF41944841BF}"/>
    <cellStyle name="桁区切り 22" xfId="438" xr:uid="{33E65B3B-17CB-4E63-B373-A7F5C0151B6A}"/>
    <cellStyle name="桁区切り 22 2" xfId="439" xr:uid="{D584D351-DD14-4109-8349-D440332E3293}"/>
    <cellStyle name="桁区切り 22 2 2" xfId="440" xr:uid="{6C27B5EA-0993-46E4-8315-CD26DD728174}"/>
    <cellStyle name="桁区切り 22 2 2 2" xfId="441" xr:uid="{4F310FA3-2535-4B81-A7C5-88FD61593840}"/>
    <cellStyle name="桁区切り 22 2 3" xfId="442" xr:uid="{89BAB604-3168-4795-BF4C-4203C0DD2101}"/>
    <cellStyle name="桁区切り 22 3" xfId="443" xr:uid="{3EB6B98B-44F9-4F03-8889-4A3171894874}"/>
    <cellStyle name="桁区切り 22 3 2" xfId="444" xr:uid="{73C9CA0B-E3AB-4DEF-8570-C8B8CE5824E3}"/>
    <cellStyle name="桁区切り 22 4" xfId="445" xr:uid="{9D5B8972-80C7-4101-876B-57F106C6213D}"/>
    <cellStyle name="桁区切り 23" xfId="446" xr:uid="{30EBE2BD-CA48-45E0-ADE1-EC8DE5D9B278}"/>
    <cellStyle name="桁区切り 23 2" xfId="447" xr:uid="{50BF04D1-4149-4C09-B0E5-BCFA815880B4}"/>
    <cellStyle name="桁区切り 23 2 2" xfId="448" xr:uid="{44E64664-EDDD-4192-9DF4-9E86836C4B78}"/>
    <cellStyle name="桁区切り 23 2 2 2" xfId="449" xr:uid="{24FEA485-0738-4B59-986E-638B29765DA5}"/>
    <cellStyle name="桁区切り 23 2 3" xfId="450" xr:uid="{A7BC2BF1-B524-4D74-8E77-A598A1CF49C9}"/>
    <cellStyle name="桁区切り 23 3" xfId="451" xr:uid="{582351A0-E894-433B-83C8-FD3FE64CCA7E}"/>
    <cellStyle name="桁区切り 23 3 2" xfId="452" xr:uid="{4A6E86C5-3FEB-4C6E-911B-5A94A0970DC9}"/>
    <cellStyle name="桁区切り 23 4" xfId="453" xr:uid="{C0B4E82B-833C-4C93-96D5-63DCA957D5B2}"/>
    <cellStyle name="桁区切り 24" xfId="454" xr:uid="{BC138379-0BCE-4D27-84C3-ABA264F3B611}"/>
    <cellStyle name="桁区切り 24 2" xfId="455" xr:uid="{A0C19926-64C8-45F6-A94B-0ECAE0E33F89}"/>
    <cellStyle name="桁区切り 24 2 2" xfId="456" xr:uid="{36BFCE89-FAF3-42CD-9463-ACA0343518BB}"/>
    <cellStyle name="桁区切り 24 2 2 2" xfId="457" xr:uid="{B2375513-AD36-4D81-941E-EC98F713B16D}"/>
    <cellStyle name="桁区切り 24 2 3" xfId="458" xr:uid="{C7606E99-62D1-4187-B6D0-2EC074A2352A}"/>
    <cellStyle name="桁区切り 24 3" xfId="459" xr:uid="{B1DC2B5E-E02F-47B9-A621-0B240F18A88D}"/>
    <cellStyle name="桁区切り 24 3 2" xfId="460" xr:uid="{DB9A8E1B-E51D-4D9C-85FA-40FD7BC1400C}"/>
    <cellStyle name="桁区切り 24 4" xfId="461" xr:uid="{A44F1408-A184-47D3-83D4-CF97A8D235E1}"/>
    <cellStyle name="桁区切り 25" xfId="462" xr:uid="{30A95E18-0D1C-4A45-8CA2-2F405D5F8E17}"/>
    <cellStyle name="桁区切り 25 2" xfId="463" xr:uid="{D3F2A018-7003-4456-AAE0-FE2DB81958A8}"/>
    <cellStyle name="桁区切り 25 2 2" xfId="464" xr:uid="{B4C0E68F-F9A4-4ED7-9FE1-784C72B2A11E}"/>
    <cellStyle name="桁区切り 25 2 2 2" xfId="465" xr:uid="{061EFAC1-AE34-4142-B9E5-0D5D31990781}"/>
    <cellStyle name="桁区切り 25 2 3" xfId="466" xr:uid="{FB023FAC-76DE-4228-AE2E-CEC19B451F8A}"/>
    <cellStyle name="桁区切り 25 3" xfId="467" xr:uid="{03C32083-42AB-4845-BFAB-CA5DD9382CA1}"/>
    <cellStyle name="桁区切り 25 3 2" xfId="468" xr:uid="{35768AD9-503A-416D-807B-739A24C26331}"/>
    <cellStyle name="桁区切り 25 4" xfId="469" xr:uid="{E432D256-D3B0-4ADE-A4E3-BEE04A2FEB24}"/>
    <cellStyle name="桁区切り 26" xfId="470" xr:uid="{CDBFA2BA-2731-44A2-A529-1A9C34DE19E0}"/>
    <cellStyle name="桁区切り 26 2" xfId="471" xr:uid="{A1F605A2-1BB3-48AF-B502-27AF881452B7}"/>
    <cellStyle name="桁区切り 26 2 2" xfId="472" xr:uid="{6F45CAA9-ACD9-48E3-9ED3-0411C10B75E8}"/>
    <cellStyle name="桁区切り 26 2 2 2" xfId="473" xr:uid="{82805F36-A4FA-4D75-A7D5-F01A33A96AB0}"/>
    <cellStyle name="桁区切り 26 2 3" xfId="474" xr:uid="{4105E75B-2FBF-4373-B393-274C676FDDCE}"/>
    <cellStyle name="桁区切り 26 3" xfId="475" xr:uid="{E48DA672-B0BA-4553-9E83-63E6CB908155}"/>
    <cellStyle name="桁区切り 26 3 2" xfId="476" xr:uid="{FA359FD3-6A3A-488D-AC1D-F2A2AB35CA7A}"/>
    <cellStyle name="桁区切り 26 4" xfId="477" xr:uid="{AB640062-30BC-4BAD-9605-C2BA2E61731B}"/>
    <cellStyle name="桁区切り 27" xfId="478" xr:uid="{762714B3-332A-48E6-83F5-DFC2D2341E93}"/>
    <cellStyle name="桁区切り 27 2" xfId="479" xr:uid="{8F33CB33-2CEA-4568-B57E-61BDF01957D4}"/>
    <cellStyle name="桁区切り 27 2 2" xfId="480" xr:uid="{6C1B2885-EE9C-4240-AF26-D8CC4E619AE0}"/>
    <cellStyle name="桁区切り 27 2 2 2" xfId="481" xr:uid="{3B5A2425-78F0-4AC7-87C1-AE75BC226C55}"/>
    <cellStyle name="桁区切り 27 2 3" xfId="482" xr:uid="{95F89465-72B4-4683-9A49-795BB52DC2F0}"/>
    <cellStyle name="桁区切り 27 3" xfId="483" xr:uid="{CA0641EF-3F83-48E1-A3B2-3A4932714871}"/>
    <cellStyle name="桁区切り 27 3 2" xfId="484" xr:uid="{A659DBF1-C4F9-4157-B1D4-7FD7CB496D91}"/>
    <cellStyle name="桁区切り 27 4" xfId="485" xr:uid="{FE3C84DC-C7F5-4151-AA7A-AC9CBA4ADF19}"/>
    <cellStyle name="桁区切り 28" xfId="486" xr:uid="{18DA6251-EE58-4DA6-BC53-018200D4111E}"/>
    <cellStyle name="桁区切り 28 2" xfId="487" xr:uid="{A0DFFBE2-026E-410F-B998-32190C00DE2A}"/>
    <cellStyle name="桁区切り 28 2 2" xfId="488" xr:uid="{A88C78FA-5572-41D2-A461-B442AA837A3C}"/>
    <cellStyle name="桁区切り 28 2 2 2" xfId="489" xr:uid="{45E53A38-AF91-46DF-9E00-477ACA2BD9EF}"/>
    <cellStyle name="桁区切り 28 2 3" xfId="490" xr:uid="{F5F9113A-3179-482E-854A-6009B0E53F95}"/>
    <cellStyle name="桁区切り 28 3" xfId="491" xr:uid="{0C4DD169-D489-40CC-8F86-80343DAFAC03}"/>
    <cellStyle name="桁区切り 28 3 2" xfId="492" xr:uid="{BF986813-2B0D-40E1-BBD3-7A84764B01A8}"/>
    <cellStyle name="桁区切り 28 4" xfId="493" xr:uid="{A210E20C-39DE-4EA5-83FD-A3C7A3304C08}"/>
    <cellStyle name="桁区切り 29" xfId="494" xr:uid="{A6E06349-CC15-435F-AC66-950BAB1F1B07}"/>
    <cellStyle name="桁区切り 29 2" xfId="495" xr:uid="{CA1CA824-F83A-4F4C-871B-0CA82D0A3066}"/>
    <cellStyle name="桁区切り 29 2 2" xfId="496" xr:uid="{7960403C-84C5-4673-B43C-C70F30E65ECD}"/>
    <cellStyle name="桁区切り 29 2 2 2" xfId="497" xr:uid="{01F2ED92-7852-4554-B9F2-B007AC395910}"/>
    <cellStyle name="桁区切り 29 2 3" xfId="498" xr:uid="{5C376DE6-AE13-477E-BF6C-2120CF78B93A}"/>
    <cellStyle name="桁区切り 29 3" xfId="499" xr:uid="{C72F3EC9-A87E-46FA-8E9D-59B8A17807FE}"/>
    <cellStyle name="桁区切り 29 3 2" xfId="500" xr:uid="{F9B9FFDC-21FA-43D5-B6ED-2DA1FD778492}"/>
    <cellStyle name="桁区切り 29 4" xfId="501" xr:uid="{CD1AC490-F7EA-4BD6-906E-EC9478BE063D}"/>
    <cellStyle name="桁区切り 3" xfId="502" xr:uid="{594110D2-8B67-4562-AD2E-21C79A03C843}"/>
    <cellStyle name="桁区切り 3 2" xfId="503" xr:uid="{F714EC10-321B-4616-8CF0-E41B0D9F2D9C}"/>
    <cellStyle name="桁区切り 3 3" xfId="504" xr:uid="{1E46AB04-177C-4CD9-8939-60EBE07D0B0F}"/>
    <cellStyle name="桁区切り 3 4" xfId="505" xr:uid="{A0261D04-4A9B-4CEC-A92E-362EDE70C959}"/>
    <cellStyle name="桁区切り 3 5" xfId="506" xr:uid="{7BD44CD3-1434-425C-9CC5-598E6A6EC37B}"/>
    <cellStyle name="桁区切り 30" xfId="507" xr:uid="{0CBA0228-1D19-47E8-9101-5339ABAAA895}"/>
    <cellStyle name="桁区切り 30 2" xfId="508" xr:uid="{F1544B13-7F5F-4E0E-9D17-482E70755F2D}"/>
    <cellStyle name="桁区切り 30 2 2" xfId="509" xr:uid="{420C56A7-345D-4CDF-AA9E-CC56E5B17C04}"/>
    <cellStyle name="桁区切り 30 2 2 2" xfId="510" xr:uid="{4B6CFA02-E065-47C0-BAEA-D3ED26C901AB}"/>
    <cellStyle name="桁区切り 30 2 3" xfId="511" xr:uid="{259FF8B3-FF67-4938-93B5-89C4782BE726}"/>
    <cellStyle name="桁区切り 30 3" xfId="512" xr:uid="{0B2D35C1-9C53-4D11-8767-B823F37676CE}"/>
    <cellStyle name="桁区切り 30 3 2" xfId="513" xr:uid="{2A669B58-B91A-4CF4-A315-04A0FEC77AE0}"/>
    <cellStyle name="桁区切り 30 4" xfId="514" xr:uid="{7AE5F858-956D-4682-8A97-7B64D8B815B6}"/>
    <cellStyle name="桁区切り 31" xfId="515" xr:uid="{FBFEAE7D-838C-4002-ADF5-A1B1F7CC5EE5}"/>
    <cellStyle name="桁区切り 31 2" xfId="516" xr:uid="{301E8EC5-1ED8-4774-A09E-5CE8C5E38C47}"/>
    <cellStyle name="桁区切り 31 2 2" xfId="517" xr:uid="{BF507327-9FD6-45B9-9E74-E290A1C19BBB}"/>
    <cellStyle name="桁区切り 31 2 2 2" xfId="518" xr:uid="{D01AFB7F-9578-4BAB-8D54-2806821667F9}"/>
    <cellStyle name="桁区切り 31 2 3" xfId="519" xr:uid="{4194279D-1153-4663-816E-FC790D1E5452}"/>
    <cellStyle name="桁区切り 31 3" xfId="520" xr:uid="{5C277E72-F24F-4017-910F-5B9FAE6F30F2}"/>
    <cellStyle name="桁区切り 31 3 2" xfId="521" xr:uid="{AE2D6C78-3D13-42C7-8068-15C21D1A0660}"/>
    <cellStyle name="桁区切り 31 4" xfId="522" xr:uid="{2C0603BA-41B8-436B-A03F-1AB8608614F1}"/>
    <cellStyle name="桁区切り 32" xfId="523" xr:uid="{B685C5B0-49AD-419A-A432-574EB10CD55E}"/>
    <cellStyle name="桁区切り 32 2" xfId="524" xr:uid="{2398E496-20C8-4DE5-8B72-69BED2B975DF}"/>
    <cellStyle name="桁区切り 32 2 2" xfId="525" xr:uid="{362AD9B4-3E6D-41AE-BD3A-BF72F8E8BDAE}"/>
    <cellStyle name="桁区切り 32 2 2 2" xfId="526" xr:uid="{A27B7FE7-C21D-408D-8202-6C36813BA24A}"/>
    <cellStyle name="桁区切り 32 2 3" xfId="527" xr:uid="{4185818D-5DCB-4875-AA53-7F28F0464104}"/>
    <cellStyle name="桁区切り 32 3" xfId="528" xr:uid="{681AB699-5009-4F07-A55E-3841DF165A4C}"/>
    <cellStyle name="桁区切り 32 3 2" xfId="529" xr:uid="{14C8B2B9-D3C5-464A-BDF1-F2FA84C01EE4}"/>
    <cellStyle name="桁区切り 32 4" xfId="530" xr:uid="{5362581F-15B0-45B2-89C4-854FA91255A4}"/>
    <cellStyle name="桁区切り 33" xfId="531" xr:uid="{0D1DBF1A-5236-474A-B983-33DB009A9CAC}"/>
    <cellStyle name="桁区切り 33 2" xfId="532" xr:uid="{484A17D4-B353-45B9-BEE4-A4955195C4B1}"/>
    <cellStyle name="桁区切り 33 2 2" xfId="533" xr:uid="{C12DE005-F0DB-4F02-ABA4-74E215A21EA0}"/>
    <cellStyle name="桁区切り 33 2 2 2" xfId="534" xr:uid="{2EF350B7-EF21-4CED-9D4D-F206971F6DA2}"/>
    <cellStyle name="桁区切り 33 2 3" xfId="535" xr:uid="{0219DD1B-A494-493A-BCC2-C250E30A1D79}"/>
    <cellStyle name="桁区切り 33 3" xfId="536" xr:uid="{BF8CEEF9-33B8-4273-8435-F0A364E91B2B}"/>
    <cellStyle name="桁区切り 33 3 2" xfId="537" xr:uid="{90D7A8B3-E482-4A09-8360-516C3D66DBBF}"/>
    <cellStyle name="桁区切り 33 4" xfId="538" xr:uid="{BB233652-4711-4259-9A43-5F5008E1F9DC}"/>
    <cellStyle name="桁区切り 34" xfId="539" xr:uid="{D4DA8FCC-2854-48F9-AAFE-C09881D19A32}"/>
    <cellStyle name="桁区切り 34 2" xfId="540" xr:uid="{A8C34996-3706-457C-9632-622B666EB251}"/>
    <cellStyle name="桁区切り 35" xfId="541" xr:uid="{28E8B47C-E403-45DB-B6DA-626A07B5F6DC}"/>
    <cellStyle name="桁区切り 35 2" xfId="542" xr:uid="{B0993C46-688B-4D1E-ACE1-B8B96D16A36A}"/>
    <cellStyle name="桁区切り 36" xfId="543" xr:uid="{0D4E0B5F-A9F3-4055-B24D-C96F0C5331D4}"/>
    <cellStyle name="桁区切り 36 2" xfId="544" xr:uid="{CAA2690A-66D3-429C-827A-94213512D099}"/>
    <cellStyle name="桁区切り 37" xfId="545" xr:uid="{2FCC7415-ED01-4B9A-A79E-B15364A52DB6}"/>
    <cellStyle name="桁区切り 37 2" xfId="546" xr:uid="{78565509-0F5A-4D8D-B14D-80FF43144A85}"/>
    <cellStyle name="桁区切り 38" xfId="547" xr:uid="{170C4E05-1E88-40B7-BF38-CEA374B2CB84}"/>
    <cellStyle name="桁区切り 38 2" xfId="548" xr:uid="{C8669B4D-C028-4E3A-A09A-D74CF1884B54}"/>
    <cellStyle name="桁区切り 39" xfId="549" xr:uid="{96FA5AA6-A3B3-489E-BD12-94C2F5A0A00C}"/>
    <cellStyle name="桁区切り 39 2" xfId="550" xr:uid="{87E52E27-BFB4-4B8D-84B4-96F02F31B557}"/>
    <cellStyle name="桁区切り 4" xfId="551" xr:uid="{05B9D8F9-D437-4FBD-A8F2-2874A2237493}"/>
    <cellStyle name="桁区切り 4 2" xfId="552" xr:uid="{41409911-98B1-47A3-96D7-DC05E516D698}"/>
    <cellStyle name="桁区切り 4 2 2" xfId="553" xr:uid="{DE90EDE1-44BE-42D0-8B3A-510D44D29DCA}"/>
    <cellStyle name="桁区切り 4 3" xfId="554" xr:uid="{4FF3459A-A3A9-46FE-9C3E-C9CCED6D46D7}"/>
    <cellStyle name="桁区切り 40" xfId="555" xr:uid="{B38B94E2-963B-46B7-A23C-0A94D6FD63B2}"/>
    <cellStyle name="桁区切り 40 2" xfId="556" xr:uid="{8E13D16C-0FE4-4C3F-AAFA-8F86D846A0A4}"/>
    <cellStyle name="桁区切り 41" xfId="557" xr:uid="{069DE9F8-E204-4870-949B-319E16B3A900}"/>
    <cellStyle name="桁区切り 41 2" xfId="558" xr:uid="{249E94CA-CE78-418B-866F-C6EFB70B60A7}"/>
    <cellStyle name="桁区切り 42" xfId="559" xr:uid="{70182070-2F94-4CF2-AF10-85D130665763}"/>
    <cellStyle name="桁区切り 42 2" xfId="560" xr:uid="{03F114F2-A510-4189-9951-35A562640CFF}"/>
    <cellStyle name="桁区切り 43" xfId="561" xr:uid="{5EA94DF7-4443-4254-B27B-D5A4006F32AC}"/>
    <cellStyle name="桁区切り 43 2" xfId="562" xr:uid="{D609A62D-B8EE-42F0-AAF6-80ECCBBF93C2}"/>
    <cellStyle name="桁区切り 44" xfId="563" xr:uid="{88AE3FE9-B25F-48CE-805E-13894F78F907}"/>
    <cellStyle name="桁区切り 44 2" xfId="564" xr:uid="{B8236AEA-281D-4A27-AAE4-7BE481CBD615}"/>
    <cellStyle name="桁区切り 45" xfId="565" xr:uid="{6A00C99B-8A23-400A-BB34-A7F582AD1E7D}"/>
    <cellStyle name="桁区切り 45 2" xfId="566" xr:uid="{05C1E044-29C5-40AB-8825-5C5181697E39}"/>
    <cellStyle name="桁区切り 46" xfId="567" xr:uid="{26DDBFBF-4F72-463F-B2E1-BD6543BFE7D3}"/>
    <cellStyle name="桁区切り 46 2" xfId="568" xr:uid="{1DAE9C47-261F-481D-8743-6069F6181BC4}"/>
    <cellStyle name="桁区切り 47" xfId="569" xr:uid="{CDA378C3-7DA3-4236-8443-FF4552064418}"/>
    <cellStyle name="桁区切り 47 2" xfId="570" xr:uid="{54C2CE9E-DABB-485E-AA40-2BB0BC88EB08}"/>
    <cellStyle name="桁区切り 48" xfId="571" xr:uid="{084E87D9-2CEA-42E2-A883-52D0CF9B4B9B}"/>
    <cellStyle name="桁区切り 48 2" xfId="572" xr:uid="{6CC73E05-656E-4F05-A008-40BC088565D3}"/>
    <cellStyle name="桁区切り 49" xfId="573" xr:uid="{106FB3E1-0A95-41E3-A9B1-5C9BFBC5D808}"/>
    <cellStyle name="桁区切り 49 2" xfId="574" xr:uid="{CE4379C3-1D04-4EDC-9ECA-A646901BD882}"/>
    <cellStyle name="桁区切り 5" xfId="575" xr:uid="{8BC10B90-5539-4F35-999E-278319FB1463}"/>
    <cellStyle name="桁区切り 5 2" xfId="576" xr:uid="{40368038-5374-4E8E-85CE-AE1134A80340}"/>
    <cellStyle name="桁区切り 50" xfId="577" xr:uid="{0E27B016-C8F8-440B-997C-0A101B5ED50E}"/>
    <cellStyle name="桁区切り 50 2" xfId="578" xr:uid="{434642DD-6B70-42AB-810B-4D9999F0F51B}"/>
    <cellStyle name="桁区切り 51" xfId="579" xr:uid="{72D78737-ACBE-4922-8980-7D06FE45262E}"/>
    <cellStyle name="桁区切り 51 2" xfId="580" xr:uid="{024DAD6F-90C8-4044-A545-A254A8D800CE}"/>
    <cellStyle name="桁区切り 52" xfId="581" xr:uid="{B8EEBD69-E6AF-4198-B3C8-D60C23FF7825}"/>
    <cellStyle name="桁区切り 52 2" xfId="582" xr:uid="{3DE66A22-9AC6-4CBD-A1E7-B6A270824CC8}"/>
    <cellStyle name="桁区切り 53" xfId="583" xr:uid="{B8EDADE7-D3FA-435B-B6D3-A5C95DECF4E5}"/>
    <cellStyle name="桁区切り 53 2" xfId="584" xr:uid="{6A34236E-2441-4390-A504-731607BFE4AA}"/>
    <cellStyle name="桁区切り 54" xfId="585" xr:uid="{38CF4C77-ECA1-4B7E-B10A-3CAFB8E053E6}"/>
    <cellStyle name="桁区切り 54 2" xfId="586" xr:uid="{2C600050-7EAB-4ED7-967F-CCAE8243DFE5}"/>
    <cellStyle name="桁区切り 55" xfId="587" xr:uid="{342D9AC3-C469-49AC-B30A-8E12CFBEF9C2}"/>
    <cellStyle name="桁区切り 55 2" xfId="588" xr:uid="{AE7EA17D-4E26-4C96-BE44-9B3D3B552AB9}"/>
    <cellStyle name="桁区切り 56" xfId="589" xr:uid="{5B0D9FB8-ABB2-4C3D-A336-078C75320914}"/>
    <cellStyle name="桁区切り 56 2" xfId="590" xr:uid="{1A9CE652-DCA3-457B-9E3E-BDB63DEA1E5C}"/>
    <cellStyle name="桁区切り 57" xfId="591" xr:uid="{B5937ADD-FCE0-4375-886B-24A67E640B76}"/>
    <cellStyle name="桁区切り 57 2" xfId="592" xr:uid="{8D324CD7-A9AC-4BE9-A820-7EF9BD40CA9A}"/>
    <cellStyle name="桁区切り 58" xfId="593" xr:uid="{6028F750-7A48-4BE8-8F03-BBFEC7D3810F}"/>
    <cellStyle name="桁区切り 58 2" xfId="594" xr:uid="{0B0D3A6B-D623-46D8-971F-2398B50262CB}"/>
    <cellStyle name="桁区切り 59" xfId="595" xr:uid="{936AF010-A956-4054-B42F-BB105A7E56A1}"/>
    <cellStyle name="桁区切り 59 2" xfId="596" xr:uid="{AB6DB81D-C584-4077-9C43-5FDC3A6BB7D1}"/>
    <cellStyle name="桁区切り 6" xfId="597" xr:uid="{A8E7999F-EA6F-4B1D-BD17-923E22F12E0C}"/>
    <cellStyle name="桁区切り 6 2" xfId="598" xr:uid="{8A28DB2F-4824-4E77-A53E-E1337A20E4CA}"/>
    <cellStyle name="桁区切り 60" xfId="599" xr:uid="{2BEC8BB7-A357-4954-8FB2-9845D5016B46}"/>
    <cellStyle name="桁区切り 60 2" xfId="600" xr:uid="{0EFC0373-32B5-49F8-BE69-B0CCE380E305}"/>
    <cellStyle name="桁区切り 61" xfId="601" xr:uid="{046CBC40-B7FC-4B3C-8EEC-850084235B67}"/>
    <cellStyle name="桁区切り 61 2" xfId="602" xr:uid="{824ECF36-17F0-4FFA-9D8E-D0A560A83F7F}"/>
    <cellStyle name="桁区切り 62" xfId="603" xr:uid="{77571DC4-E6BE-402E-9083-D2B0FB7D3C0F}"/>
    <cellStyle name="桁区切り 62 2" xfId="604" xr:uid="{970489B9-5A75-4187-93A7-62AB1919C5F8}"/>
    <cellStyle name="桁区切り 63" xfId="605" xr:uid="{0C0F0925-820E-4E7E-8CAA-D585342F311E}"/>
    <cellStyle name="桁区切り 63 2" xfId="606" xr:uid="{BE479938-CF98-4E31-A3D3-01DE9DF620EC}"/>
    <cellStyle name="桁区切り 63 3" xfId="607" xr:uid="{61060CE0-6438-4D33-A434-692D44D5F45A}"/>
    <cellStyle name="桁区切り 64" xfId="608" xr:uid="{F08064FC-0B45-4172-B6CB-F64A3E50237C}"/>
    <cellStyle name="桁区切り 64 2" xfId="609" xr:uid="{94672E90-409C-402A-A1C8-5206CC73FF8F}"/>
    <cellStyle name="桁区切り 65" xfId="610" xr:uid="{0B53A49F-5803-4524-A23F-4088967D1CB3}"/>
    <cellStyle name="桁区切り 65 2" xfId="611" xr:uid="{6CE27DFF-3BA5-467D-8276-25F5087FD65C}"/>
    <cellStyle name="桁区切り 66" xfId="612" xr:uid="{F3E6409A-94E9-41ED-9AD1-A7C22DC1EA58}"/>
    <cellStyle name="桁区切り 66 2" xfId="613" xr:uid="{1533D634-2B13-490D-B8C6-7FCDE776EA58}"/>
    <cellStyle name="桁区切り 67" xfId="614" xr:uid="{44C174B0-553A-4B0F-842E-EF3C9D357866}"/>
    <cellStyle name="桁区切り 67 2" xfId="615" xr:uid="{02FDB856-F7F2-47D9-B43E-02DA81F21BB5}"/>
    <cellStyle name="桁区切り 68" xfId="616" xr:uid="{9C63D9CA-3419-454D-BC07-AF2EDD45784F}"/>
    <cellStyle name="桁区切り 68 2" xfId="617" xr:uid="{87F18C97-EE0C-498E-A1E0-1621A446BBEB}"/>
    <cellStyle name="桁区切り 68 3" xfId="618" xr:uid="{2367F93A-668F-4427-B9E1-09AD49A9C29A}"/>
    <cellStyle name="桁区切り 69" xfId="619" xr:uid="{2F6952FA-AC0C-4CA3-8A0E-41D595B38411}"/>
    <cellStyle name="桁区切り 69 2" xfId="620" xr:uid="{BA89547F-10C5-42FE-93DC-37B90D921213}"/>
    <cellStyle name="桁区切り 69 3" xfId="621" xr:uid="{5074E634-F854-499F-A22B-139AA32658B8}"/>
    <cellStyle name="桁区切り 7" xfId="622" xr:uid="{670AF429-1716-4648-9A85-9ACFFC0BADAC}"/>
    <cellStyle name="桁区切り 7 2" xfId="623" xr:uid="{303BB2B2-6EAF-45F4-BED8-0FF77DFEE237}"/>
    <cellStyle name="桁区切り 70" xfId="624" xr:uid="{631B580D-1E93-4E68-B581-68AA0B0C82C8}"/>
    <cellStyle name="桁区切り 71" xfId="625" xr:uid="{901D7881-0461-4F9F-8174-75FA5DF22C31}"/>
    <cellStyle name="桁区切り 72" xfId="626" xr:uid="{80C3331F-1A94-45EF-A9F2-B8F5D54D2502}"/>
    <cellStyle name="桁区切り 73" xfId="627" xr:uid="{695E1748-01CC-4E08-ADC8-A391025A5BFC}"/>
    <cellStyle name="桁区切り 74" xfId="628" xr:uid="{751D210D-0D1E-4D2E-A4FD-D28E9F6004E7}"/>
    <cellStyle name="桁区切り 75" xfId="629" xr:uid="{94938BD3-4A0D-4497-BCE5-28717521ED68}"/>
    <cellStyle name="桁区切り 76" xfId="630" xr:uid="{1C44B0F6-1E61-4356-81EB-485C9F63DF5D}"/>
    <cellStyle name="桁区切り 77" xfId="631" xr:uid="{10337BE4-D58F-4544-82D8-C6879A142D05}"/>
    <cellStyle name="桁区切り 78" xfId="632" xr:uid="{E6F86A71-86DB-452B-8973-4543A579362B}"/>
    <cellStyle name="桁区切り 79" xfId="633" xr:uid="{9917CDBF-2765-4636-B51D-F49BD7BDF00D}"/>
    <cellStyle name="桁区切り 8" xfId="634" xr:uid="{880D750E-E67A-43AC-BE27-1989DF8329DE}"/>
    <cellStyle name="桁区切り 8 2" xfId="635" xr:uid="{5713FF68-149F-4D31-941A-BCD516FBB5FF}"/>
    <cellStyle name="桁区切り 80" xfId="636" xr:uid="{47DAD42C-2024-4715-9CE7-A4AED9AEBA55}"/>
    <cellStyle name="桁区切り 81" xfId="637" xr:uid="{BDCC9068-FD30-40ED-BAE6-1B2580B2DCB6}"/>
    <cellStyle name="桁区切り 82" xfId="638" xr:uid="{03BA9ADF-E291-4028-9A8D-18719EEA551D}"/>
    <cellStyle name="桁区切り 83" xfId="639" xr:uid="{352DE718-50D0-4BDF-9F06-2D7C65124DE3}"/>
    <cellStyle name="桁区切り 84" xfId="640" xr:uid="{7B900663-4FF8-45B3-8A38-D86B12E8E1D7}"/>
    <cellStyle name="桁区切り 85" xfId="641" xr:uid="{52C7F6CE-4D8C-4AD0-98A1-53AEBA5ECA0B}"/>
    <cellStyle name="桁区切り 9" xfId="642" xr:uid="{F1D18353-D5A5-453D-A42C-E8EC5E560FC0}"/>
    <cellStyle name="見出し 1 2" xfId="643" xr:uid="{5A1FBE73-7F3D-4489-9744-73811BAFCD88}"/>
    <cellStyle name="見出し 1 3" xfId="644" xr:uid="{3029C49D-5F12-4943-A17C-91769C2EC6BE}"/>
    <cellStyle name="見出し 2 2" xfId="645" xr:uid="{3F65D075-D5A2-49B9-8121-28DFFF3238D1}"/>
    <cellStyle name="見出し 2 3" xfId="646" xr:uid="{3F8677C1-9966-415F-BD38-8E28C2F7A19B}"/>
    <cellStyle name="見出し 3 2" xfId="647" xr:uid="{BD563498-DA48-46D3-A4BA-4BA90C59D281}"/>
    <cellStyle name="見出し 3 3" xfId="648" xr:uid="{D7941605-F086-4BE2-B8E2-BCACE8655EB9}"/>
    <cellStyle name="見出し 4 2" xfId="649" xr:uid="{4CCC7E8F-4FE9-48BE-89EC-0E7C0FFF4B6C}"/>
    <cellStyle name="見出し 4 3" xfId="650" xr:uid="{E7D0A452-B7CE-4E0C-87EA-D1F3CD1A5F50}"/>
    <cellStyle name="見出し1" xfId="651" xr:uid="{613AB762-202E-4F96-BB3D-B05428E05B21}"/>
    <cellStyle name="見出し1 2" xfId="652" xr:uid="{69C945A5-CF0E-480B-A6D1-1CC05A136913}"/>
    <cellStyle name="見出し2" xfId="653" xr:uid="{E91E5D68-1E73-4670-866A-D864F47932BE}"/>
    <cellStyle name="見出し2 2" xfId="654" xr:uid="{0DA632D1-D8B1-4555-A45F-DA20388CA157}"/>
    <cellStyle name="集計 2" xfId="655" xr:uid="{4BBBCA29-76FB-471A-8684-88EA4C9A9129}"/>
    <cellStyle name="集計 3" xfId="656" xr:uid="{D2D95B10-C826-48BE-BC61-54022F4B836C}"/>
    <cellStyle name="出力 2" xfId="657" xr:uid="{35B722C8-C81B-40E9-BD1A-DD61EF87DFF7}"/>
    <cellStyle name="出力 3" xfId="658" xr:uid="{7A995590-99CE-4C07-92A4-A2D28AA02D56}"/>
    <cellStyle name="説明文 2" xfId="659" xr:uid="{6CA10354-8BBD-49AC-AA06-74D07004298D}"/>
    <cellStyle name="説明文 3" xfId="660" xr:uid="{811C5770-33D2-4D90-A87B-91710479F3E1}"/>
    <cellStyle name="通貨 2" xfId="661" xr:uid="{B532B6B0-1860-4B59-B0C0-56D875E9F5F8}"/>
    <cellStyle name="通貨 2 2" xfId="662" xr:uid="{9B751584-12BF-4397-BB2B-C53114740536}"/>
    <cellStyle name="通貨 2 3" xfId="663" xr:uid="{80E86AC5-5363-474E-A7EC-E75CEFBA2FDE}"/>
    <cellStyle name="通貨 2 4" xfId="664" xr:uid="{05F3077D-2A7B-4EB1-9D73-B9D5EA375603}"/>
    <cellStyle name="通貨 2_JRHI_5ヵ年計画_20090516 (3)" xfId="665" xr:uid="{37A0D770-880A-400E-8015-B96E7036DE2F}"/>
    <cellStyle name="入力 2" xfId="666" xr:uid="{D22A60C1-DCC0-4DC1-9486-56C0C719D13A}"/>
    <cellStyle name="入力 3" xfId="667" xr:uid="{350E4F69-7B6A-4226-A197-2ED2E4C35E2B}"/>
    <cellStyle name="標準" xfId="0" builtinId="0"/>
    <cellStyle name="標準 10" xfId="668" xr:uid="{5752AD43-2C93-4216-B67F-78B12581AD50}"/>
    <cellStyle name="標準 11" xfId="669" xr:uid="{3814A432-48D6-4009-A0E1-92BFCC7C1215}"/>
    <cellStyle name="標準 12" xfId="670" xr:uid="{8E460F10-9A7F-428F-9D62-DEA6A5364535}"/>
    <cellStyle name="標準 13" xfId="671" xr:uid="{94EB59E7-22C4-4C8D-9CDB-7DD65E88708F}"/>
    <cellStyle name="標準 14" xfId="672" xr:uid="{277C3A75-029B-41E5-B062-A5E2C1D77442}"/>
    <cellStyle name="標準 15" xfId="673" xr:uid="{5FE3E818-E2C9-4A85-9770-7FE71FCDFA86}"/>
    <cellStyle name="標準 16" xfId="674" xr:uid="{83F85B25-43C4-4BAB-BD07-6463E39FB9B1}"/>
    <cellStyle name="標準 17" xfId="675" xr:uid="{023B06CE-4D31-4543-96B3-FC4E2F82BB51}"/>
    <cellStyle name="標準 18" xfId="676" xr:uid="{2AAF0A43-AD33-42F7-924A-834CDA29ECE6}"/>
    <cellStyle name="標準 2" xfId="677" xr:uid="{BCE44B4E-6D1F-426D-80FF-7846A8C4DFA6}"/>
    <cellStyle name="標準 2 2" xfId="678" xr:uid="{5FFAA1CC-D3C1-4535-92E8-2EB8928A1664}"/>
    <cellStyle name="標準 2 2 2" xfId="679" xr:uid="{EE2E8F26-A00F-499C-B0E2-86FF24D77A48}"/>
    <cellStyle name="標準 2 3" xfId="680" xr:uid="{1EA42A89-81C0-462D-85EF-B487F6523A1C}"/>
    <cellStyle name="標準 2 4" xfId="681" xr:uid="{77B0A25C-1E09-4CC8-981B-C280D99DE4A8}"/>
    <cellStyle name="標準 2 5" xfId="682" xr:uid="{5B0D0F83-A676-4E37-89AE-5A616F06181B}"/>
    <cellStyle name="標準 2 6" xfId="683" xr:uid="{13CD0445-36C7-4CDC-8326-D6F7D267F38F}"/>
    <cellStyle name="標準 2 7" xfId="684" xr:uid="{B9C3238B-C008-40A4-BEE3-99EBA72EC29B}"/>
    <cellStyle name="標準 2 7 2" xfId="685" xr:uid="{EF075064-4F5C-42E1-8EE6-336A9F72DED8}"/>
    <cellStyle name="標準 2 8" xfId="686" xr:uid="{9DBA1A4D-742E-4258-AB5E-E3C1ADF676F7}"/>
    <cellStyle name="標準 2 9" xfId="687" xr:uid="{E6893582-10E4-4013-8377-5C557C151072}"/>
    <cellStyle name="標準 2_BTMU0508【返済プラン】→BTMU追加_2 (2)" xfId="688" xr:uid="{347079F1-B46A-4888-A31A-EDBA981CE43D}"/>
    <cellStyle name="標準 3" xfId="689" xr:uid="{4133C569-AD23-4B5F-952F-1EAD45F8FF97}"/>
    <cellStyle name="標準 3 2" xfId="690" xr:uid="{BC8D9D9A-9DD7-42AC-A5B4-6F93DA92127E}"/>
    <cellStyle name="標準 3 3" xfId="691" xr:uid="{69A768D5-A4A2-40C9-BD9B-2EA9D016F589}"/>
    <cellStyle name="標準 3 4" xfId="692" xr:uid="{AF51D6A2-0321-41B0-9E40-8699493A986E}"/>
    <cellStyle name="標準 3 5" xfId="693" xr:uid="{40E279C1-DBB9-4190-9209-44A6FE85517C}"/>
    <cellStyle name="標準 3 6" xfId="694" xr:uid="{EDE0CE76-5686-4D00-BAAE-3B7A98CF6885}"/>
    <cellStyle name="標準 3 7" xfId="695" xr:uid="{198E0BE3-3D58-4D41-853D-709CCF25660A}"/>
    <cellStyle name="標準 3_JRHI_5ヵ年計画_20090516 (3)" xfId="696" xr:uid="{CA228FB6-E0CC-4621-AACD-9FBF7B521EF7}"/>
    <cellStyle name="標準 4" xfId="697" xr:uid="{543A88D1-1B78-4934-AD24-BDC286A16274}"/>
    <cellStyle name="標準 4 2" xfId="698" xr:uid="{6CB7C0C3-317C-447E-B050-EB891A02D073}"/>
    <cellStyle name="標準 4 3" xfId="699" xr:uid="{C2B253D3-BC65-4AE8-B0D6-9EF74A36DF11}"/>
    <cellStyle name="標準 4 4" xfId="700" xr:uid="{63B5D643-F700-49BB-B369-EF2DF49F1F70}"/>
    <cellStyle name="標準 4 5" xfId="701" xr:uid="{C1533549-1A2D-4E71-ACE7-33B4120EB823}"/>
    <cellStyle name="標準 4_BTMU0508【返済プラン】→BTMU追加_2 (2)" xfId="702" xr:uid="{3C4C510C-4C7D-4E10-86DB-E3C5B352687E}"/>
    <cellStyle name="標準 5" xfId="703" xr:uid="{1A2A46E6-C0AB-4A07-924F-8F54BD6B3F6D}"/>
    <cellStyle name="標準 6" xfId="704" xr:uid="{B6189023-E5F4-4A83-94FB-0F473141B929}"/>
    <cellStyle name="標準 7" xfId="705" xr:uid="{802C5C34-DD84-4579-BB1E-5A907835B3BE}"/>
    <cellStyle name="標準 7 2" xfId="706" xr:uid="{D1AD6A9C-DDAB-4819-8965-B4AE662C6B63}"/>
    <cellStyle name="標準 7_Project_JRH 金利モデル" xfId="707" xr:uid="{23659E75-3806-4792-B542-436434267E5E}"/>
    <cellStyle name="標準 8" xfId="708" xr:uid="{441D9AB9-A90F-4631-BE95-0F3452257D17}"/>
    <cellStyle name="標準 9" xfId="709" xr:uid="{CD7656CA-04E9-46D6-A8EA-44C95CEEF259}"/>
    <cellStyle name="標準_Sheet" xfId="710" xr:uid="{4415F1C6-6EE0-48FA-8EC1-4E3CDD962933}"/>
    <cellStyle name="未定義" xfId="711" xr:uid="{06C0687F-1CB7-4B95-8EB4-7237008140FF}"/>
    <cellStyle name="良い 2" xfId="712" xr:uid="{BE8663CC-BFC7-4E67-8702-7936EEC5D97A}"/>
    <cellStyle name="良い 3" xfId="713" xr:uid="{2C766945-39D3-454E-8884-402B267817F6}"/>
    <cellStyle name="靕ﾆﾞ・" xfId="714" xr:uid="{3BEC3D7A-3E25-4AE5-B513-2A67A697DEFD}"/>
    <cellStyle name="禃宁垃㌠" xfId="715" xr:uid="{B4A88F6E-D271-41E4-B529-F807F4E28AF3}"/>
  </cellStyles>
  <dxfs count="1">
    <dxf>
      <font>
        <color rgb="FF0000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48E91-89CD-46F0-B453-6EEE83B74B6D}">
  <sheetPr codeName="Sheet1">
    <pageSetUpPr fitToPage="1"/>
  </sheetPr>
  <dimension ref="A1:D24"/>
  <sheetViews>
    <sheetView zoomScale="115" zoomScaleNormal="115" workbookViewId="0">
      <selection activeCell="F4" sqref="F4"/>
    </sheetView>
  </sheetViews>
  <sheetFormatPr defaultRowHeight="15.75"/>
  <cols>
    <col min="1" max="2" width="2.75" style="159" customWidth="1"/>
    <col min="3" max="3" width="93.125" style="159" customWidth="1"/>
    <col min="4" max="4" width="3.25" style="159" customWidth="1"/>
    <col min="5" max="16384" width="9" style="159"/>
  </cols>
  <sheetData>
    <row r="1" spans="1:4" ht="16.5">
      <c r="A1" s="157" t="s">
        <v>473</v>
      </c>
      <c r="B1" s="157"/>
      <c r="C1" s="157"/>
      <c r="D1" s="158"/>
    </row>
    <row r="2" spans="1:4" ht="16.5">
      <c r="A2" s="160"/>
      <c r="B2" s="158"/>
      <c r="C2" s="161"/>
      <c r="D2" s="158"/>
    </row>
    <row r="3" spans="1:4" ht="35.25" customHeight="1">
      <c r="A3" s="158"/>
      <c r="B3" s="206" t="s">
        <v>129</v>
      </c>
      <c r="C3" s="206"/>
      <c r="D3" s="158"/>
    </row>
    <row r="4" spans="1:4" ht="14.25" customHeight="1">
      <c r="A4" s="158"/>
      <c r="B4" s="161"/>
      <c r="D4" s="158"/>
    </row>
    <row r="5" spans="1:4" ht="17.25" customHeight="1">
      <c r="A5" s="158"/>
      <c r="B5" s="162" t="s">
        <v>130</v>
      </c>
      <c r="C5" s="161"/>
      <c r="D5" s="158"/>
    </row>
    <row r="6" spans="1:4" ht="17.25" customHeight="1">
      <c r="A6" s="158"/>
      <c r="B6" s="158"/>
      <c r="C6" s="163" t="s">
        <v>474</v>
      </c>
      <c r="D6" s="158"/>
    </row>
    <row r="7" spans="1:4" ht="17.25" customHeight="1">
      <c r="A7" s="158"/>
      <c r="B7" s="158"/>
      <c r="C7" s="161" t="s">
        <v>131</v>
      </c>
      <c r="D7" s="158"/>
    </row>
    <row r="8" spans="1:4" ht="17.25" customHeight="1">
      <c r="A8" s="158"/>
      <c r="B8" s="158"/>
      <c r="C8" s="161" t="s">
        <v>132</v>
      </c>
      <c r="D8" s="158"/>
    </row>
    <row r="9" spans="1:4" ht="17.25" customHeight="1">
      <c r="A9" s="158"/>
      <c r="B9" s="158"/>
      <c r="C9" s="161" t="s">
        <v>133</v>
      </c>
      <c r="D9" s="158"/>
    </row>
    <row r="10" spans="1:4" ht="17.25" customHeight="1">
      <c r="A10" s="158"/>
      <c r="B10" s="158"/>
      <c r="C10" s="161"/>
      <c r="D10" s="158"/>
    </row>
    <row r="11" spans="1:4" ht="17.25" customHeight="1">
      <c r="A11" s="158"/>
      <c r="B11" s="162" t="s">
        <v>134</v>
      </c>
      <c r="C11" s="161"/>
      <c r="D11" s="158"/>
    </row>
    <row r="12" spans="1:4" ht="17.25" customHeight="1">
      <c r="A12" s="158"/>
      <c r="B12" s="162"/>
      <c r="C12" s="164" t="s">
        <v>475</v>
      </c>
      <c r="D12" s="158"/>
    </row>
    <row r="13" spans="1:4" ht="17.25" customHeight="1">
      <c r="A13" s="158"/>
      <c r="B13" s="158"/>
      <c r="C13" s="161"/>
      <c r="D13" s="158"/>
    </row>
    <row r="14" spans="1:4" ht="17.25" customHeight="1">
      <c r="A14" s="158"/>
      <c r="B14" s="158" t="s">
        <v>135</v>
      </c>
      <c r="C14" s="161"/>
      <c r="D14" s="158"/>
    </row>
    <row r="15" spans="1:4" ht="17.25" customHeight="1">
      <c r="A15" s="158"/>
      <c r="B15" s="158"/>
      <c r="C15" s="161" t="s">
        <v>136</v>
      </c>
      <c r="D15" s="158"/>
    </row>
    <row r="16" spans="1:4" ht="17.25" customHeight="1">
      <c r="A16" s="158"/>
      <c r="B16" s="158"/>
      <c r="C16" s="161"/>
      <c r="D16" s="158"/>
    </row>
    <row r="17" spans="1:4" ht="17.25" customHeight="1">
      <c r="A17" s="158"/>
      <c r="B17" s="158" t="s">
        <v>137</v>
      </c>
      <c r="C17" s="161"/>
      <c r="D17" s="158"/>
    </row>
    <row r="18" spans="1:4" ht="39.75" customHeight="1">
      <c r="A18" s="158"/>
      <c r="B18" s="158"/>
      <c r="C18" s="161" t="s">
        <v>529</v>
      </c>
      <c r="D18" s="158"/>
    </row>
    <row r="19" spans="1:4" ht="17.25" customHeight="1">
      <c r="A19" s="158"/>
      <c r="B19" s="158"/>
      <c r="C19" s="161"/>
      <c r="D19" s="158"/>
    </row>
    <row r="20" spans="1:4" ht="17.25" customHeight="1">
      <c r="A20" s="158"/>
      <c r="B20" s="158"/>
      <c r="C20" s="161"/>
      <c r="D20" s="158"/>
    </row>
    <row r="21" spans="1:4" ht="17.25" customHeight="1">
      <c r="A21" s="159" t="s">
        <v>138</v>
      </c>
      <c r="D21" s="158"/>
    </row>
    <row r="22" spans="1:4" ht="17.25" customHeight="1">
      <c r="A22" s="158"/>
      <c r="B22" s="159" t="s">
        <v>435</v>
      </c>
      <c r="D22" s="158"/>
    </row>
    <row r="23" spans="1:4" ht="14.25" customHeight="1">
      <c r="A23" s="158"/>
      <c r="D23" s="158"/>
    </row>
    <row r="24" spans="1:4">
      <c r="A24" s="158"/>
      <c r="B24" s="158"/>
      <c r="C24" s="161"/>
      <c r="D24" s="158"/>
    </row>
  </sheetData>
  <mergeCells count="1">
    <mergeCell ref="B3:C3"/>
  </mergeCells>
  <phoneticPr fontId="4"/>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B9AC-48B7-4E60-A409-07FAC7900FCA}">
  <sheetPr codeName="Sheet2"/>
  <dimension ref="B1:P112"/>
  <sheetViews>
    <sheetView zoomScale="115" zoomScaleNormal="115" zoomScaleSheetLayoutView="81" workbookViewId="0">
      <pane xSplit="4" ySplit="2" topLeftCell="F3" activePane="bottomRight" state="frozen"/>
      <selection activeCell="M3" sqref="M3:M112"/>
      <selection pane="topRight" activeCell="M3" sqref="M3:M112"/>
      <selection pane="bottomLeft" activeCell="M3" sqref="M3:M112"/>
      <selection pane="bottomRight" activeCell="L3" sqref="L3"/>
    </sheetView>
  </sheetViews>
  <sheetFormatPr defaultRowHeight="12"/>
  <cols>
    <col min="1" max="1" width="1" style="58" customWidth="1"/>
    <col min="2" max="2" width="6.375" style="165" customWidth="1"/>
    <col min="3" max="3" width="5.375" style="58" bestFit="1" customWidth="1"/>
    <col min="4" max="4" width="30.625" style="58" customWidth="1"/>
    <col min="5" max="5" width="14.75" style="58" customWidth="1"/>
    <col min="6" max="6" width="16.875" style="58" customWidth="1"/>
    <col min="7" max="7" width="12.375" style="58" customWidth="1"/>
    <col min="8" max="8" width="12.75" style="166" customWidth="1"/>
    <col min="9" max="12" width="12.75" style="58" customWidth="1"/>
    <col min="13" max="13" width="6.75" style="58" customWidth="1"/>
    <col min="14" max="14" width="9.875" style="58" bestFit="1" customWidth="1"/>
    <col min="15" max="15" width="10.875" style="58" bestFit="1" customWidth="1"/>
    <col min="16" max="16384" width="9" style="58"/>
  </cols>
  <sheetData>
    <row r="1" spans="2:15" ht="7.5" customHeight="1">
      <c r="H1" s="58"/>
    </row>
    <row r="2" spans="2:15" ht="37.5" customHeight="1">
      <c r="B2" s="1" t="s">
        <v>170</v>
      </c>
      <c r="C2" s="2" t="s">
        <v>171</v>
      </c>
      <c r="D2" s="3" t="s">
        <v>21</v>
      </c>
      <c r="E2" s="2" t="s">
        <v>506</v>
      </c>
      <c r="F2" s="3" t="s">
        <v>193</v>
      </c>
      <c r="G2" s="4" t="s">
        <v>0</v>
      </c>
      <c r="H2" s="5" t="s">
        <v>194</v>
      </c>
      <c r="I2" s="4" t="s">
        <v>195</v>
      </c>
      <c r="J2" s="4" t="s">
        <v>196</v>
      </c>
      <c r="K2" s="4" t="s">
        <v>197</v>
      </c>
      <c r="L2" s="4" t="s">
        <v>198</v>
      </c>
      <c r="M2" s="4" t="s">
        <v>199</v>
      </c>
      <c r="N2" s="4" t="s">
        <v>200</v>
      </c>
      <c r="O2" s="4" t="s">
        <v>201</v>
      </c>
    </row>
    <row r="3" spans="2:15" ht="15" customHeight="1">
      <c r="B3" s="209" t="s">
        <v>202</v>
      </c>
      <c r="C3" s="6" t="s">
        <v>1</v>
      </c>
      <c r="D3" s="7" t="s">
        <v>87</v>
      </c>
      <c r="E3" s="7" t="s">
        <v>481</v>
      </c>
      <c r="F3" s="7" t="s">
        <v>55</v>
      </c>
      <c r="G3" s="63">
        <v>2260000000</v>
      </c>
      <c r="H3" s="60">
        <v>8.8187488911938994E-3</v>
      </c>
      <c r="I3" s="8">
        <v>300.64999999999998</v>
      </c>
      <c r="J3" s="9">
        <v>2357.6799999999998</v>
      </c>
      <c r="K3" s="9">
        <v>1945.6800000000003</v>
      </c>
      <c r="L3" s="10">
        <v>39860</v>
      </c>
      <c r="M3" s="55">
        <v>2.7</v>
      </c>
      <c r="N3" s="11" t="s">
        <v>139</v>
      </c>
      <c r="O3" s="12">
        <v>40631</v>
      </c>
    </row>
    <row r="4" spans="2:15" ht="15" customHeight="1">
      <c r="B4" s="210"/>
      <c r="C4" s="13" t="s">
        <v>2</v>
      </c>
      <c r="D4" s="7" t="s">
        <v>88</v>
      </c>
      <c r="E4" s="7" t="s">
        <v>481</v>
      </c>
      <c r="F4" s="7" t="s">
        <v>55</v>
      </c>
      <c r="G4" s="63">
        <v>1430000000</v>
      </c>
      <c r="H4" s="60">
        <v>5.5800048293837504E-3</v>
      </c>
      <c r="I4" s="8">
        <v>259.97000000000003</v>
      </c>
      <c r="J4" s="9">
        <v>1920.48</v>
      </c>
      <c r="K4" s="9">
        <v>1678.1499999999999</v>
      </c>
      <c r="L4" s="10">
        <v>39844</v>
      </c>
      <c r="M4" s="55">
        <v>3.5999999999999996</v>
      </c>
      <c r="N4" s="11" t="s">
        <v>139</v>
      </c>
      <c r="O4" s="12">
        <v>40631</v>
      </c>
    </row>
    <row r="5" spans="2:15" ht="15" customHeight="1">
      <c r="B5" s="210"/>
      <c r="C5" s="13" t="s">
        <v>3</v>
      </c>
      <c r="D5" s="7" t="s">
        <v>4</v>
      </c>
      <c r="E5" s="7" t="s">
        <v>481</v>
      </c>
      <c r="F5" s="7" t="s">
        <v>55</v>
      </c>
      <c r="G5" s="63">
        <v>6500000000</v>
      </c>
      <c r="H5" s="60">
        <v>2.5363658315380684E-2</v>
      </c>
      <c r="I5" s="8">
        <v>741</v>
      </c>
      <c r="J5" s="9">
        <v>5657.17</v>
      </c>
      <c r="K5" s="9">
        <v>4348.57</v>
      </c>
      <c r="L5" s="10">
        <v>39710</v>
      </c>
      <c r="M5" s="55">
        <v>2.1</v>
      </c>
      <c r="N5" s="11" t="s">
        <v>140</v>
      </c>
      <c r="O5" s="12">
        <v>41753</v>
      </c>
    </row>
    <row r="6" spans="2:15" ht="15" customHeight="1">
      <c r="B6" s="210"/>
      <c r="C6" s="13" t="s">
        <v>5</v>
      </c>
      <c r="D6" s="7" t="s">
        <v>6</v>
      </c>
      <c r="E6" s="7" t="s">
        <v>481</v>
      </c>
      <c r="F6" s="7" t="s">
        <v>55</v>
      </c>
      <c r="G6" s="63">
        <v>4800000000</v>
      </c>
      <c r="H6" s="60">
        <v>1.8730086140588811E-2</v>
      </c>
      <c r="I6" s="8">
        <v>809.55</v>
      </c>
      <c r="J6" s="9">
        <v>5404.86</v>
      </c>
      <c r="K6" s="9">
        <v>3844.6600000000003</v>
      </c>
      <c r="L6" s="10">
        <v>40045</v>
      </c>
      <c r="M6" s="55">
        <v>2.9000000000000004</v>
      </c>
      <c r="N6" s="11" t="s">
        <v>140</v>
      </c>
      <c r="O6" s="12">
        <v>41753</v>
      </c>
    </row>
    <row r="7" spans="2:15" ht="15" customHeight="1">
      <c r="B7" s="210"/>
      <c r="C7" s="13" t="s">
        <v>7</v>
      </c>
      <c r="D7" s="7" t="s">
        <v>8</v>
      </c>
      <c r="E7" s="7" t="s">
        <v>481</v>
      </c>
      <c r="F7" s="7" t="s">
        <v>52</v>
      </c>
      <c r="G7" s="63">
        <v>1800000000</v>
      </c>
      <c r="H7" s="60">
        <v>7.0237823027208043E-3</v>
      </c>
      <c r="I7" s="8">
        <v>491.4</v>
      </c>
      <c r="J7" s="9">
        <v>1940.12</v>
      </c>
      <c r="K7" s="9">
        <v>1786.81</v>
      </c>
      <c r="L7" s="10">
        <v>40067</v>
      </c>
      <c r="M7" s="55">
        <v>2.9000000000000004</v>
      </c>
      <c r="N7" s="11" t="s">
        <v>140</v>
      </c>
      <c r="O7" s="12">
        <v>41753</v>
      </c>
    </row>
    <row r="8" spans="2:15" ht="15" customHeight="1">
      <c r="B8" s="210"/>
      <c r="C8" s="13" t="s">
        <v>9</v>
      </c>
      <c r="D8" s="7" t="s">
        <v>80</v>
      </c>
      <c r="E8" s="7" t="s">
        <v>481</v>
      </c>
      <c r="F8" s="7" t="s">
        <v>54</v>
      </c>
      <c r="G8" s="63">
        <v>5760000000</v>
      </c>
      <c r="H8" s="60">
        <v>2.2476103368706576E-2</v>
      </c>
      <c r="I8" s="8">
        <v>1366.69</v>
      </c>
      <c r="J8" s="9">
        <v>8212.42</v>
      </c>
      <c r="K8" s="9">
        <v>6566.76</v>
      </c>
      <c r="L8" s="10">
        <v>31159</v>
      </c>
      <c r="M8" s="55">
        <v>4.2</v>
      </c>
      <c r="N8" s="11" t="s">
        <v>140</v>
      </c>
      <c r="O8" s="12">
        <v>41753</v>
      </c>
    </row>
    <row r="9" spans="2:15" ht="15" customHeight="1">
      <c r="B9" s="210"/>
      <c r="C9" s="13" t="s">
        <v>10</v>
      </c>
      <c r="D9" s="7" t="s">
        <v>11</v>
      </c>
      <c r="E9" s="7" t="s">
        <v>481</v>
      </c>
      <c r="F9" s="7" t="s">
        <v>54</v>
      </c>
      <c r="G9" s="63">
        <v>2860000000</v>
      </c>
      <c r="H9" s="60">
        <v>1.1160009658767501E-2</v>
      </c>
      <c r="I9" s="8">
        <v>666.46</v>
      </c>
      <c r="J9" s="9">
        <v>4072.56</v>
      </c>
      <c r="K9" s="9">
        <v>2995.35</v>
      </c>
      <c r="L9" s="10">
        <v>32947</v>
      </c>
      <c r="M9" s="55">
        <v>2.6</v>
      </c>
      <c r="N9" s="11" t="s">
        <v>140</v>
      </c>
      <c r="O9" s="12">
        <v>41753</v>
      </c>
    </row>
    <row r="10" spans="2:15" ht="15" customHeight="1">
      <c r="B10" s="210"/>
      <c r="C10" s="13" t="s">
        <v>12</v>
      </c>
      <c r="D10" s="7" t="s">
        <v>13</v>
      </c>
      <c r="E10" s="7" t="s">
        <v>481</v>
      </c>
      <c r="F10" s="7" t="s">
        <v>53</v>
      </c>
      <c r="G10" s="63">
        <v>2780000000</v>
      </c>
      <c r="H10" s="60">
        <v>1.0847841556424353E-2</v>
      </c>
      <c r="I10" s="8">
        <v>460.36</v>
      </c>
      <c r="J10" s="9">
        <v>3421.75</v>
      </c>
      <c r="K10" s="9">
        <v>2595.04</v>
      </c>
      <c r="L10" s="10">
        <v>32127</v>
      </c>
      <c r="M10" s="55">
        <v>5.0999999999999996</v>
      </c>
      <c r="N10" s="11" t="s">
        <v>140</v>
      </c>
      <c r="O10" s="12">
        <v>41753</v>
      </c>
    </row>
    <row r="11" spans="2:15" ht="15" customHeight="1">
      <c r="B11" s="210"/>
      <c r="C11" s="13" t="s">
        <v>14</v>
      </c>
      <c r="D11" s="7" t="s">
        <v>15</v>
      </c>
      <c r="E11" s="7" t="s">
        <v>481</v>
      </c>
      <c r="F11" s="7" t="s">
        <v>52</v>
      </c>
      <c r="G11" s="63">
        <v>2260000000</v>
      </c>
      <c r="H11" s="60">
        <v>8.8187488911938994E-3</v>
      </c>
      <c r="I11" s="8">
        <v>569.42999999999995</v>
      </c>
      <c r="J11" s="9">
        <v>3217.01</v>
      </c>
      <c r="K11" s="9">
        <v>2621.74</v>
      </c>
      <c r="L11" s="10">
        <v>40204</v>
      </c>
      <c r="M11" s="55">
        <v>3.5999999999999996</v>
      </c>
      <c r="N11" s="11" t="s">
        <v>140</v>
      </c>
      <c r="O11" s="12">
        <v>41753</v>
      </c>
    </row>
    <row r="12" spans="2:15" ht="15" customHeight="1">
      <c r="B12" s="210"/>
      <c r="C12" s="14" t="s">
        <v>23</v>
      </c>
      <c r="D12" s="7" t="s">
        <v>40</v>
      </c>
      <c r="E12" s="7" t="s">
        <v>481</v>
      </c>
      <c r="F12" s="7" t="s">
        <v>52</v>
      </c>
      <c r="G12" s="63">
        <v>2827620000</v>
      </c>
      <c r="H12" s="60">
        <v>1.1033659619344112E-2</v>
      </c>
      <c r="I12" s="8">
        <v>394.84</v>
      </c>
      <c r="J12" s="9">
        <v>1650.05</v>
      </c>
      <c r="K12" s="9">
        <v>1500.8500000000001</v>
      </c>
      <c r="L12" s="10">
        <v>31898</v>
      </c>
      <c r="M12" s="55">
        <v>4.3999999999999995</v>
      </c>
      <c r="N12" s="11" t="s">
        <v>141</v>
      </c>
      <c r="O12" s="12">
        <v>42047</v>
      </c>
    </row>
    <row r="13" spans="2:15" ht="15" customHeight="1">
      <c r="B13" s="210"/>
      <c r="C13" s="14" t="s">
        <v>24</v>
      </c>
      <c r="D13" s="7" t="s">
        <v>41</v>
      </c>
      <c r="E13" s="7" t="s">
        <v>481</v>
      </c>
      <c r="F13" s="7" t="s">
        <v>52</v>
      </c>
      <c r="G13" s="63">
        <v>7396000000</v>
      </c>
      <c r="H13" s="60">
        <v>2.8859941061623928E-2</v>
      </c>
      <c r="I13" s="8">
        <v>2876.99</v>
      </c>
      <c r="J13" s="9">
        <v>8855.23</v>
      </c>
      <c r="K13" s="9">
        <v>7882.6</v>
      </c>
      <c r="L13" s="10">
        <v>29738</v>
      </c>
      <c r="M13" s="55">
        <v>11.3</v>
      </c>
      <c r="N13" s="11" t="s">
        <v>141</v>
      </c>
      <c r="O13" s="12">
        <v>42047</v>
      </c>
    </row>
    <row r="14" spans="2:15" ht="15" customHeight="1">
      <c r="B14" s="210"/>
      <c r="C14" s="14" t="s">
        <v>25</v>
      </c>
      <c r="D14" s="7" t="s">
        <v>42</v>
      </c>
      <c r="E14" s="7" t="s">
        <v>481</v>
      </c>
      <c r="F14" s="7" t="s">
        <v>53</v>
      </c>
      <c r="G14" s="63">
        <v>1850000000</v>
      </c>
      <c r="H14" s="60">
        <v>7.2188873666852718E-3</v>
      </c>
      <c r="I14" s="8">
        <v>334.44</v>
      </c>
      <c r="J14" s="9">
        <v>2152.31</v>
      </c>
      <c r="K14" s="9">
        <v>2003.6000000000006</v>
      </c>
      <c r="L14" s="10">
        <v>31990</v>
      </c>
      <c r="M14" s="55">
        <v>4.5</v>
      </c>
      <c r="N14" s="11" t="s">
        <v>141</v>
      </c>
      <c r="O14" s="12">
        <v>42047</v>
      </c>
    </row>
    <row r="15" spans="2:15" ht="15" customHeight="1">
      <c r="B15" s="210"/>
      <c r="C15" s="14" t="s">
        <v>26</v>
      </c>
      <c r="D15" s="7" t="s">
        <v>43</v>
      </c>
      <c r="E15" s="7" t="s">
        <v>481</v>
      </c>
      <c r="F15" s="7" t="s">
        <v>53</v>
      </c>
      <c r="G15" s="63">
        <v>2810000000</v>
      </c>
      <c r="H15" s="60">
        <v>1.0964904594803034E-2</v>
      </c>
      <c r="I15" s="8">
        <v>651.16</v>
      </c>
      <c r="J15" s="9">
        <v>4589.88</v>
      </c>
      <c r="K15" s="9">
        <v>3447.1600000000008</v>
      </c>
      <c r="L15" s="10">
        <v>33270</v>
      </c>
      <c r="M15" s="55">
        <v>4.1000000000000005</v>
      </c>
      <c r="N15" s="11" t="s">
        <v>141</v>
      </c>
      <c r="O15" s="12">
        <v>42047</v>
      </c>
    </row>
    <row r="16" spans="2:15" ht="15" customHeight="1">
      <c r="B16" s="210"/>
      <c r="C16" s="14" t="s">
        <v>27</v>
      </c>
      <c r="D16" s="7" t="s">
        <v>44</v>
      </c>
      <c r="E16" s="7" t="s">
        <v>481</v>
      </c>
      <c r="F16" s="7" t="s">
        <v>53</v>
      </c>
      <c r="G16" s="63">
        <v>2640000000</v>
      </c>
      <c r="H16" s="60">
        <v>1.0301547377323847E-2</v>
      </c>
      <c r="I16" s="8">
        <v>690.17</v>
      </c>
      <c r="J16" s="9">
        <v>4078.48</v>
      </c>
      <c r="K16" s="9">
        <v>3118.3</v>
      </c>
      <c r="L16" s="10">
        <v>33239</v>
      </c>
      <c r="M16" s="55">
        <v>9</v>
      </c>
      <c r="N16" s="11" t="s">
        <v>141</v>
      </c>
      <c r="O16" s="12">
        <v>42047</v>
      </c>
    </row>
    <row r="17" spans="2:15" ht="15" customHeight="1">
      <c r="B17" s="210"/>
      <c r="C17" s="14" t="s">
        <v>28</v>
      </c>
      <c r="D17" s="7" t="s">
        <v>45</v>
      </c>
      <c r="E17" s="7" t="s">
        <v>481</v>
      </c>
      <c r="F17" s="7" t="s">
        <v>53</v>
      </c>
      <c r="G17" s="63">
        <v>2100000000</v>
      </c>
      <c r="H17" s="60">
        <v>8.1944126865076058E-3</v>
      </c>
      <c r="I17" s="8">
        <v>631.74</v>
      </c>
      <c r="J17" s="9">
        <v>3829.74</v>
      </c>
      <c r="K17" s="9">
        <v>3064.2000000000003</v>
      </c>
      <c r="L17" s="10">
        <v>33543</v>
      </c>
      <c r="M17" s="55">
        <v>4.1000000000000005</v>
      </c>
      <c r="N17" s="11" t="s">
        <v>141</v>
      </c>
      <c r="O17" s="12">
        <v>42047</v>
      </c>
    </row>
    <row r="18" spans="2:15" ht="15" customHeight="1">
      <c r="B18" s="210"/>
      <c r="C18" s="14" t="s">
        <v>29</v>
      </c>
      <c r="D18" s="7" t="s">
        <v>142</v>
      </c>
      <c r="E18" s="7" t="s">
        <v>481</v>
      </c>
      <c r="F18" s="7" t="s">
        <v>54</v>
      </c>
      <c r="G18" s="63">
        <v>2837865000</v>
      </c>
      <c r="H18" s="60">
        <v>1.1073636646950432E-2</v>
      </c>
      <c r="I18" s="8">
        <v>730.94</v>
      </c>
      <c r="J18" s="9">
        <v>4623.55</v>
      </c>
      <c r="K18" s="9">
        <v>3022.25</v>
      </c>
      <c r="L18" s="10">
        <v>32721</v>
      </c>
      <c r="M18" s="55">
        <v>5.6000000000000005</v>
      </c>
      <c r="N18" s="11" t="s">
        <v>141</v>
      </c>
      <c r="O18" s="12">
        <v>42047</v>
      </c>
    </row>
    <row r="19" spans="2:15" ht="15" customHeight="1">
      <c r="B19" s="210"/>
      <c r="C19" s="14" t="s">
        <v>30</v>
      </c>
      <c r="D19" s="7" t="s">
        <v>85</v>
      </c>
      <c r="E19" s="7" t="s">
        <v>481</v>
      </c>
      <c r="F19" s="7" t="s">
        <v>54</v>
      </c>
      <c r="G19" s="63">
        <v>2070000000</v>
      </c>
      <c r="H19" s="60">
        <v>8.0773496481289248E-3</v>
      </c>
      <c r="I19" s="8">
        <v>555.39</v>
      </c>
      <c r="J19" s="9">
        <v>3390.96</v>
      </c>
      <c r="K19" s="9">
        <v>2277.62</v>
      </c>
      <c r="L19" s="10">
        <v>33178</v>
      </c>
      <c r="M19" s="55">
        <v>11.1</v>
      </c>
      <c r="N19" s="11" t="s">
        <v>141</v>
      </c>
      <c r="O19" s="12">
        <v>42047</v>
      </c>
    </row>
    <row r="20" spans="2:15" ht="15" customHeight="1">
      <c r="B20" s="210"/>
      <c r="C20" s="14" t="s">
        <v>31</v>
      </c>
      <c r="D20" s="7" t="s">
        <v>86</v>
      </c>
      <c r="E20" s="7" t="s">
        <v>481</v>
      </c>
      <c r="F20" s="7" t="s">
        <v>54</v>
      </c>
      <c r="G20" s="63">
        <v>1650400000</v>
      </c>
      <c r="H20" s="60">
        <v>6.4400279513391204E-3</v>
      </c>
      <c r="I20" s="8">
        <v>394.68</v>
      </c>
      <c r="J20" s="9">
        <v>2193.1</v>
      </c>
      <c r="K20" s="9">
        <v>1867.9500000000003</v>
      </c>
      <c r="L20" s="10">
        <v>30713</v>
      </c>
      <c r="M20" s="55">
        <v>7.1</v>
      </c>
      <c r="N20" s="11" t="s">
        <v>141</v>
      </c>
      <c r="O20" s="12">
        <v>42047</v>
      </c>
    </row>
    <row r="21" spans="2:15" ht="15" customHeight="1">
      <c r="B21" s="210"/>
      <c r="C21" s="14" t="s">
        <v>32</v>
      </c>
      <c r="D21" s="7" t="s">
        <v>46</v>
      </c>
      <c r="E21" s="7" t="s">
        <v>481</v>
      </c>
      <c r="F21" s="7" t="s">
        <v>55</v>
      </c>
      <c r="G21" s="63">
        <v>2207410000</v>
      </c>
      <c r="H21" s="60">
        <v>8.6135373849160722E-3</v>
      </c>
      <c r="I21" s="8">
        <v>1022.43</v>
      </c>
      <c r="J21" s="9">
        <v>3618.66</v>
      </c>
      <c r="K21" s="9">
        <v>2479.8000000000002</v>
      </c>
      <c r="L21" s="10">
        <v>32021</v>
      </c>
      <c r="M21" s="55">
        <v>12.7</v>
      </c>
      <c r="N21" s="11" t="s">
        <v>141</v>
      </c>
      <c r="O21" s="12">
        <v>42047</v>
      </c>
    </row>
    <row r="22" spans="2:15" ht="15" customHeight="1">
      <c r="B22" s="210"/>
      <c r="C22" s="14" t="s">
        <v>33</v>
      </c>
      <c r="D22" s="7" t="s">
        <v>47</v>
      </c>
      <c r="E22" s="7" t="s">
        <v>481</v>
      </c>
      <c r="F22" s="7" t="s">
        <v>55</v>
      </c>
      <c r="G22" s="63">
        <v>1249890000</v>
      </c>
      <c r="H22" s="60">
        <v>4.8771973679709478E-3</v>
      </c>
      <c r="I22" s="8">
        <v>361.6</v>
      </c>
      <c r="J22" s="9">
        <v>1657.22</v>
      </c>
      <c r="K22" s="9">
        <v>1401.6799999999998</v>
      </c>
      <c r="L22" s="10">
        <v>33756</v>
      </c>
      <c r="M22" s="55">
        <v>4.3999999999999995</v>
      </c>
      <c r="N22" s="11" t="s">
        <v>141</v>
      </c>
      <c r="O22" s="12">
        <v>42047</v>
      </c>
    </row>
    <row r="23" spans="2:15" ht="15" customHeight="1">
      <c r="B23" s="210"/>
      <c r="C23" s="14" t="s">
        <v>35</v>
      </c>
      <c r="D23" s="7" t="s">
        <v>48</v>
      </c>
      <c r="E23" s="7" t="s">
        <v>481</v>
      </c>
      <c r="F23" s="7" t="s">
        <v>56</v>
      </c>
      <c r="G23" s="63">
        <v>2210000000</v>
      </c>
      <c r="H23" s="60">
        <v>8.6236438272294328E-3</v>
      </c>
      <c r="I23" s="8">
        <v>491.86</v>
      </c>
      <c r="J23" s="9">
        <v>3963.82</v>
      </c>
      <c r="K23" s="9">
        <v>3052.31</v>
      </c>
      <c r="L23" s="10">
        <v>34304</v>
      </c>
      <c r="M23" s="55">
        <v>3.9</v>
      </c>
      <c r="N23" s="11" t="s">
        <v>141</v>
      </c>
      <c r="O23" s="12">
        <v>42047</v>
      </c>
    </row>
    <row r="24" spans="2:15" ht="15" customHeight="1">
      <c r="B24" s="210"/>
      <c r="C24" s="14" t="s">
        <v>36</v>
      </c>
      <c r="D24" s="7" t="s">
        <v>49</v>
      </c>
      <c r="E24" s="7" t="s">
        <v>481</v>
      </c>
      <c r="F24" s="7" t="s">
        <v>56</v>
      </c>
      <c r="G24" s="63">
        <v>2033000000</v>
      </c>
      <c r="H24" s="60">
        <v>7.9329719007952201E-3</v>
      </c>
      <c r="I24" s="8">
        <v>805.45</v>
      </c>
      <c r="J24" s="9">
        <v>4178.07</v>
      </c>
      <c r="K24" s="9">
        <v>2939.16</v>
      </c>
      <c r="L24" s="10">
        <v>31291</v>
      </c>
      <c r="M24" s="55">
        <v>5.0999999999999996</v>
      </c>
      <c r="N24" s="11" t="s">
        <v>141</v>
      </c>
      <c r="O24" s="12">
        <v>42047</v>
      </c>
    </row>
    <row r="25" spans="2:15" ht="15" customHeight="1">
      <c r="B25" s="210"/>
      <c r="C25" s="14" t="s">
        <v>37</v>
      </c>
      <c r="D25" s="7" t="s">
        <v>82</v>
      </c>
      <c r="E25" s="7" t="s">
        <v>481</v>
      </c>
      <c r="F25" s="7" t="s">
        <v>57</v>
      </c>
      <c r="G25" s="63">
        <v>5550000000</v>
      </c>
      <c r="H25" s="60">
        <v>2.1656662100055814E-2</v>
      </c>
      <c r="I25" s="8">
        <v>2099.8200000000002</v>
      </c>
      <c r="J25" s="9">
        <v>7496.3</v>
      </c>
      <c r="K25" s="9">
        <v>5661.49</v>
      </c>
      <c r="L25" s="10">
        <v>31413</v>
      </c>
      <c r="M25" s="55">
        <v>12.4</v>
      </c>
      <c r="N25" s="11" t="s">
        <v>141</v>
      </c>
      <c r="O25" s="12">
        <v>42047</v>
      </c>
    </row>
    <row r="26" spans="2:15" ht="15" customHeight="1">
      <c r="B26" s="210"/>
      <c r="C26" s="14" t="s">
        <v>38</v>
      </c>
      <c r="D26" s="7" t="s">
        <v>50</v>
      </c>
      <c r="E26" s="7" t="s">
        <v>481</v>
      </c>
      <c r="F26" s="7" t="s">
        <v>59</v>
      </c>
      <c r="G26" s="63">
        <v>1550000000</v>
      </c>
      <c r="H26" s="60">
        <v>6.0482569828984711E-3</v>
      </c>
      <c r="I26" s="8">
        <v>550.87</v>
      </c>
      <c r="J26" s="9">
        <v>3310.05</v>
      </c>
      <c r="K26" s="9">
        <v>2651.2699999999995</v>
      </c>
      <c r="L26" s="10">
        <v>32203</v>
      </c>
      <c r="M26" s="55">
        <v>3.5999999999999996</v>
      </c>
      <c r="N26" s="11" t="s">
        <v>141</v>
      </c>
      <c r="O26" s="12">
        <v>42047</v>
      </c>
    </row>
    <row r="27" spans="2:15" ht="15" customHeight="1">
      <c r="B27" s="210"/>
      <c r="C27" s="14" t="s">
        <v>39</v>
      </c>
      <c r="D27" s="7" t="s">
        <v>51</v>
      </c>
      <c r="E27" s="7" t="s">
        <v>482</v>
      </c>
      <c r="F27" s="7" t="s">
        <v>60</v>
      </c>
      <c r="G27" s="63">
        <v>2258985000</v>
      </c>
      <c r="H27" s="60">
        <v>8.8147882583954201E-3</v>
      </c>
      <c r="I27" s="8">
        <v>796.15</v>
      </c>
      <c r="J27" s="9">
        <v>6509.84</v>
      </c>
      <c r="K27" s="9">
        <v>4164.82</v>
      </c>
      <c r="L27" s="10">
        <v>34182</v>
      </c>
      <c r="M27" s="55">
        <v>9.6</v>
      </c>
      <c r="N27" s="11" t="s">
        <v>141</v>
      </c>
      <c r="O27" s="12">
        <v>42047</v>
      </c>
    </row>
    <row r="28" spans="2:15" ht="15" customHeight="1">
      <c r="B28" s="210"/>
      <c r="C28" s="14" t="s">
        <v>64</v>
      </c>
      <c r="D28" s="7" t="s">
        <v>476</v>
      </c>
      <c r="E28" s="7" t="s">
        <v>481</v>
      </c>
      <c r="F28" s="7" t="s">
        <v>52</v>
      </c>
      <c r="G28" s="63">
        <v>4120000000</v>
      </c>
      <c r="H28" s="60">
        <v>1.6076657270672062E-2</v>
      </c>
      <c r="I28" s="8">
        <v>1065.3499999999999</v>
      </c>
      <c r="J28" s="9">
        <v>4204.3999999999996</v>
      </c>
      <c r="K28" s="9">
        <v>3049.79</v>
      </c>
      <c r="L28" s="10">
        <v>30498</v>
      </c>
      <c r="M28" s="55">
        <v>8.1999999999999993</v>
      </c>
      <c r="N28" s="11" t="s">
        <v>143</v>
      </c>
      <c r="O28" s="12">
        <v>42187</v>
      </c>
    </row>
    <row r="29" spans="2:15" ht="15" customHeight="1">
      <c r="B29" s="210"/>
      <c r="C29" s="14" t="s">
        <v>65</v>
      </c>
      <c r="D29" s="7" t="s">
        <v>144</v>
      </c>
      <c r="E29" s="7" t="s">
        <v>481</v>
      </c>
      <c r="F29" s="7" t="s">
        <v>52</v>
      </c>
      <c r="G29" s="63">
        <v>2000000000</v>
      </c>
      <c r="H29" s="60">
        <v>7.8042025585786717E-3</v>
      </c>
      <c r="I29" s="8">
        <v>454.03</v>
      </c>
      <c r="J29" s="9">
        <v>2020.75</v>
      </c>
      <c r="K29" s="9">
        <v>1719.7499999999995</v>
      </c>
      <c r="L29" s="10">
        <v>31747</v>
      </c>
      <c r="M29" s="55">
        <v>4.5</v>
      </c>
      <c r="N29" s="11" t="s">
        <v>143</v>
      </c>
      <c r="O29" s="12">
        <v>42187</v>
      </c>
    </row>
    <row r="30" spans="2:15" ht="15" customHeight="1">
      <c r="B30" s="210"/>
      <c r="C30" s="14" t="s">
        <v>66</v>
      </c>
      <c r="D30" s="7" t="s">
        <v>74</v>
      </c>
      <c r="E30" s="7" t="s">
        <v>481</v>
      </c>
      <c r="F30" s="7" t="s">
        <v>53</v>
      </c>
      <c r="G30" s="63">
        <v>1440000000</v>
      </c>
      <c r="H30" s="60">
        <v>5.6190258421766441E-3</v>
      </c>
      <c r="I30" s="8">
        <v>407.48</v>
      </c>
      <c r="J30" s="9">
        <v>1911.85</v>
      </c>
      <c r="K30" s="9">
        <v>1484.53</v>
      </c>
      <c r="L30" s="10">
        <v>32874</v>
      </c>
      <c r="M30" s="55">
        <v>9.3000000000000007</v>
      </c>
      <c r="N30" s="11" t="s">
        <v>143</v>
      </c>
      <c r="O30" s="12">
        <v>42187</v>
      </c>
    </row>
    <row r="31" spans="2:15" ht="15" customHeight="1">
      <c r="B31" s="210"/>
      <c r="C31" s="14" t="s">
        <v>67</v>
      </c>
      <c r="D31" s="7" t="s">
        <v>145</v>
      </c>
      <c r="E31" s="7" t="s">
        <v>481</v>
      </c>
      <c r="F31" s="7" t="s">
        <v>54</v>
      </c>
      <c r="G31" s="63">
        <v>3000000000</v>
      </c>
      <c r="H31" s="60">
        <v>1.1706303837868007E-2</v>
      </c>
      <c r="I31" s="8">
        <v>969.62</v>
      </c>
      <c r="J31" s="9">
        <v>4966.0600000000004</v>
      </c>
      <c r="K31" s="9">
        <v>3882.5899999999992</v>
      </c>
      <c r="L31" s="10">
        <v>32874</v>
      </c>
      <c r="M31" s="55">
        <v>5.2</v>
      </c>
      <c r="N31" s="11" t="s">
        <v>143</v>
      </c>
      <c r="O31" s="12">
        <v>42187</v>
      </c>
    </row>
    <row r="32" spans="2:15" ht="15" customHeight="1">
      <c r="B32" s="210"/>
      <c r="C32" s="14" t="s">
        <v>68</v>
      </c>
      <c r="D32" s="7" t="s">
        <v>83</v>
      </c>
      <c r="E32" s="7" t="s">
        <v>481</v>
      </c>
      <c r="F32" s="7" t="s">
        <v>55</v>
      </c>
      <c r="G32" s="63">
        <v>4775500000</v>
      </c>
      <c r="H32" s="60">
        <v>1.8634484659246223E-2</v>
      </c>
      <c r="I32" s="8">
        <v>1722.47</v>
      </c>
      <c r="J32" s="9">
        <v>5961.95</v>
      </c>
      <c r="K32" s="9">
        <v>4340.66</v>
      </c>
      <c r="L32" s="10">
        <v>31594</v>
      </c>
      <c r="M32" s="55">
        <v>3.5</v>
      </c>
      <c r="N32" s="11" t="s">
        <v>143</v>
      </c>
      <c r="O32" s="12">
        <v>42187</v>
      </c>
    </row>
    <row r="33" spans="2:15" ht="15" customHeight="1">
      <c r="B33" s="210"/>
      <c r="C33" s="14" t="s">
        <v>69</v>
      </c>
      <c r="D33" s="7" t="s">
        <v>84</v>
      </c>
      <c r="E33" s="7" t="s">
        <v>481</v>
      </c>
      <c r="F33" s="7" t="s">
        <v>56</v>
      </c>
      <c r="G33" s="63">
        <v>6520000000</v>
      </c>
      <c r="H33" s="60">
        <v>2.5441700340966471E-2</v>
      </c>
      <c r="I33" s="8">
        <v>1840.57</v>
      </c>
      <c r="J33" s="9">
        <v>13581.66</v>
      </c>
      <c r="K33" s="9">
        <v>8967.07</v>
      </c>
      <c r="L33" s="10">
        <v>32752</v>
      </c>
      <c r="M33" s="55">
        <v>2.2999999999999998</v>
      </c>
      <c r="N33" s="11" t="s">
        <v>143</v>
      </c>
      <c r="O33" s="12">
        <v>42187</v>
      </c>
    </row>
    <row r="34" spans="2:15" ht="15" customHeight="1">
      <c r="B34" s="210"/>
      <c r="C34" s="14" t="s">
        <v>70</v>
      </c>
      <c r="D34" s="7" t="s">
        <v>76</v>
      </c>
      <c r="E34" s="7" t="s">
        <v>481</v>
      </c>
      <c r="F34" s="7" t="s">
        <v>126</v>
      </c>
      <c r="G34" s="63">
        <v>15585000000</v>
      </c>
      <c r="H34" s="60">
        <v>6.0814248437724303E-2</v>
      </c>
      <c r="I34" s="8">
        <v>3542.65</v>
      </c>
      <c r="J34" s="9">
        <v>22216.240000000002</v>
      </c>
      <c r="K34" s="9">
        <v>14571.360000000002</v>
      </c>
      <c r="L34" s="10">
        <v>34029</v>
      </c>
      <c r="M34" s="55">
        <v>2</v>
      </c>
      <c r="N34" s="11" t="s">
        <v>143</v>
      </c>
      <c r="O34" s="12">
        <v>42187</v>
      </c>
    </row>
    <row r="35" spans="2:15" ht="15" customHeight="1">
      <c r="B35" s="210"/>
      <c r="C35" s="14" t="s">
        <v>71</v>
      </c>
      <c r="D35" s="7" t="s">
        <v>77</v>
      </c>
      <c r="E35" s="7" t="s">
        <v>482</v>
      </c>
      <c r="F35" s="7" t="s">
        <v>60</v>
      </c>
      <c r="G35" s="63">
        <v>2850000000</v>
      </c>
      <c r="H35" s="60">
        <v>1.1120988645974607E-2</v>
      </c>
      <c r="I35" s="8">
        <v>1390.44</v>
      </c>
      <c r="J35" s="9">
        <v>9698.59</v>
      </c>
      <c r="K35" s="9">
        <v>5106.7699999999995</v>
      </c>
      <c r="L35" s="10">
        <v>34394</v>
      </c>
      <c r="M35" s="55">
        <v>7.6</v>
      </c>
      <c r="N35" s="11" t="s">
        <v>143</v>
      </c>
      <c r="O35" s="12">
        <v>42187</v>
      </c>
    </row>
    <row r="36" spans="2:15" ht="15" customHeight="1">
      <c r="B36" s="210"/>
      <c r="C36" s="14" t="s">
        <v>72</v>
      </c>
      <c r="D36" s="7" t="s">
        <v>78</v>
      </c>
      <c r="E36" s="7" t="s">
        <v>483</v>
      </c>
      <c r="F36" s="7" t="s">
        <v>61</v>
      </c>
      <c r="G36" s="63">
        <v>2840000000</v>
      </c>
      <c r="H36" s="60">
        <v>1.1081967633181714E-2</v>
      </c>
      <c r="I36" s="8">
        <v>623.74</v>
      </c>
      <c r="J36" s="9">
        <v>4983.34</v>
      </c>
      <c r="K36" s="9">
        <v>3890.7399999999989</v>
      </c>
      <c r="L36" s="10">
        <v>39022</v>
      </c>
      <c r="M36" s="55">
        <v>4.5</v>
      </c>
      <c r="N36" s="11" t="s">
        <v>143</v>
      </c>
      <c r="O36" s="12">
        <v>42187</v>
      </c>
    </row>
    <row r="37" spans="2:15" ht="15" customHeight="1">
      <c r="B37" s="210"/>
      <c r="C37" s="14" t="s">
        <v>73</v>
      </c>
      <c r="D37" s="7" t="s">
        <v>79</v>
      </c>
      <c r="E37" s="7" t="s">
        <v>483</v>
      </c>
      <c r="F37" s="7" t="s">
        <v>61</v>
      </c>
      <c r="G37" s="63">
        <v>2520000000</v>
      </c>
      <c r="H37" s="60">
        <v>9.8332952238091263E-3</v>
      </c>
      <c r="I37" s="8">
        <v>723.64</v>
      </c>
      <c r="J37" s="9">
        <v>5614.44</v>
      </c>
      <c r="K37" s="9">
        <v>4279.7400000000007</v>
      </c>
      <c r="L37" s="10">
        <v>39083</v>
      </c>
      <c r="M37" s="55">
        <v>4.2</v>
      </c>
      <c r="N37" s="11" t="s">
        <v>143</v>
      </c>
      <c r="O37" s="12">
        <v>42187</v>
      </c>
    </row>
    <row r="38" spans="2:15" ht="15" customHeight="1">
      <c r="B38" s="210"/>
      <c r="C38" s="14" t="s">
        <v>93</v>
      </c>
      <c r="D38" s="7" t="s">
        <v>95</v>
      </c>
      <c r="E38" s="7" t="s">
        <v>481</v>
      </c>
      <c r="F38" s="7" t="s">
        <v>53</v>
      </c>
      <c r="G38" s="63">
        <v>6705300000</v>
      </c>
      <c r="H38" s="60">
        <v>2.6164759708018785E-2</v>
      </c>
      <c r="I38" s="8">
        <v>1531.26</v>
      </c>
      <c r="J38" s="9">
        <v>8143.02</v>
      </c>
      <c r="K38" s="9">
        <v>6077.0099999999993</v>
      </c>
      <c r="L38" s="10">
        <v>31990</v>
      </c>
      <c r="M38" s="55">
        <v>7.2</v>
      </c>
      <c r="N38" s="11" t="s">
        <v>146</v>
      </c>
      <c r="O38" s="12">
        <v>42979</v>
      </c>
    </row>
    <row r="39" spans="2:15" ht="15" customHeight="1">
      <c r="B39" s="210"/>
      <c r="C39" s="14" t="s">
        <v>97</v>
      </c>
      <c r="D39" s="7" t="s">
        <v>104</v>
      </c>
      <c r="E39" s="7" t="s">
        <v>481</v>
      </c>
      <c r="F39" s="7" t="s">
        <v>53</v>
      </c>
      <c r="G39" s="63">
        <v>960000000</v>
      </c>
      <c r="H39" s="60">
        <v>3.7460172281177625E-3</v>
      </c>
      <c r="I39" s="8">
        <v>298.44</v>
      </c>
      <c r="J39" s="9">
        <v>1456.87</v>
      </c>
      <c r="K39" s="9">
        <v>1324.07</v>
      </c>
      <c r="L39" s="10">
        <v>33817</v>
      </c>
      <c r="M39" s="55">
        <v>5.6</v>
      </c>
      <c r="N39" s="11" t="s">
        <v>147</v>
      </c>
      <c r="O39" s="12">
        <v>43282</v>
      </c>
    </row>
    <row r="40" spans="2:15" ht="15" customHeight="1">
      <c r="B40" s="210"/>
      <c r="C40" s="14" t="s">
        <v>98</v>
      </c>
      <c r="D40" s="7" t="s">
        <v>105</v>
      </c>
      <c r="E40" s="7" t="s">
        <v>481</v>
      </c>
      <c r="F40" s="7" t="s">
        <v>54</v>
      </c>
      <c r="G40" s="63">
        <v>1152000000</v>
      </c>
      <c r="H40" s="60">
        <v>4.4952206737413148E-3</v>
      </c>
      <c r="I40" s="8">
        <v>276.22000000000003</v>
      </c>
      <c r="J40" s="9">
        <v>1879.72</v>
      </c>
      <c r="K40" s="9">
        <v>1631.0900000000001</v>
      </c>
      <c r="L40" s="10">
        <v>36923</v>
      </c>
      <c r="M40" s="55">
        <v>9</v>
      </c>
      <c r="N40" s="11" t="s">
        <v>147</v>
      </c>
      <c r="O40" s="12">
        <v>43282</v>
      </c>
    </row>
    <row r="41" spans="2:15" ht="15" customHeight="1">
      <c r="B41" s="210"/>
      <c r="C41" s="14" t="s">
        <v>99</v>
      </c>
      <c r="D41" s="7" t="s">
        <v>106</v>
      </c>
      <c r="E41" s="7" t="s">
        <v>481</v>
      </c>
      <c r="F41" s="7" t="s">
        <v>123</v>
      </c>
      <c r="G41" s="63">
        <v>2392000000</v>
      </c>
      <c r="H41" s="60">
        <v>9.3338262600600914E-3</v>
      </c>
      <c r="I41" s="8">
        <v>595.54999999999995</v>
      </c>
      <c r="J41" s="9">
        <v>2707.95</v>
      </c>
      <c r="K41" s="9">
        <v>2248.59</v>
      </c>
      <c r="L41" s="10">
        <v>34759</v>
      </c>
      <c r="M41" s="55">
        <v>3.1</v>
      </c>
      <c r="N41" s="11" t="s">
        <v>147</v>
      </c>
      <c r="O41" s="12">
        <v>43282</v>
      </c>
    </row>
    <row r="42" spans="2:15" ht="15" customHeight="1">
      <c r="B42" s="210"/>
      <c r="C42" s="14" t="s">
        <v>100</v>
      </c>
      <c r="D42" s="7" t="s">
        <v>107</v>
      </c>
      <c r="E42" s="7" t="s">
        <v>481</v>
      </c>
      <c r="F42" s="7" t="s">
        <v>56</v>
      </c>
      <c r="G42" s="63">
        <v>4130000000</v>
      </c>
      <c r="H42" s="60">
        <v>1.6115678283464958E-2</v>
      </c>
      <c r="I42" s="8">
        <v>618.54</v>
      </c>
      <c r="J42" s="9">
        <v>5187.76</v>
      </c>
      <c r="K42" s="9">
        <v>3716.38</v>
      </c>
      <c r="L42" s="10">
        <v>32660</v>
      </c>
      <c r="M42" s="55">
        <v>3.7</v>
      </c>
      <c r="N42" s="11" t="s">
        <v>147</v>
      </c>
      <c r="O42" s="12">
        <v>43282</v>
      </c>
    </row>
    <row r="43" spans="2:15" ht="15" customHeight="1">
      <c r="B43" s="210"/>
      <c r="C43" s="14" t="s">
        <v>101</v>
      </c>
      <c r="D43" s="7" t="s">
        <v>108</v>
      </c>
      <c r="E43" s="7" t="s">
        <v>481</v>
      </c>
      <c r="F43" s="7" t="s">
        <v>56</v>
      </c>
      <c r="G43" s="63">
        <v>1460000000</v>
      </c>
      <c r="H43" s="60">
        <v>5.6970678677624306E-3</v>
      </c>
      <c r="I43" s="8">
        <v>1414.53</v>
      </c>
      <c r="J43" s="9">
        <v>1677.85</v>
      </c>
      <c r="K43" s="9">
        <v>1502.61</v>
      </c>
      <c r="L43" s="10">
        <v>34274</v>
      </c>
      <c r="M43" s="55">
        <v>4.8</v>
      </c>
      <c r="N43" s="11" t="s">
        <v>147</v>
      </c>
      <c r="O43" s="12">
        <v>43282</v>
      </c>
    </row>
    <row r="44" spans="2:15" ht="15" customHeight="1">
      <c r="B44" s="210"/>
      <c r="C44" s="14" t="s">
        <v>102</v>
      </c>
      <c r="D44" s="7" t="s">
        <v>109</v>
      </c>
      <c r="E44" s="7" t="s">
        <v>482</v>
      </c>
      <c r="F44" s="7" t="s">
        <v>60</v>
      </c>
      <c r="G44" s="63">
        <v>1453000000</v>
      </c>
      <c r="H44" s="60">
        <v>5.6697531588074052E-3</v>
      </c>
      <c r="I44" s="8">
        <v>543.72</v>
      </c>
      <c r="J44" s="9">
        <v>4503.74</v>
      </c>
      <c r="K44" s="9">
        <v>3482.92</v>
      </c>
      <c r="L44" s="10">
        <v>34121</v>
      </c>
      <c r="M44" s="55">
        <v>7.2</v>
      </c>
      <c r="N44" s="11" t="s">
        <v>147</v>
      </c>
      <c r="O44" s="12">
        <v>43282</v>
      </c>
    </row>
    <row r="45" spans="2:15" ht="15" customHeight="1">
      <c r="B45" s="210"/>
      <c r="C45" s="14" t="s">
        <v>103</v>
      </c>
      <c r="D45" s="7" t="s">
        <v>110</v>
      </c>
      <c r="E45" s="7" t="s">
        <v>483</v>
      </c>
      <c r="F45" s="7" t="s">
        <v>61</v>
      </c>
      <c r="G45" s="63">
        <v>1167000000</v>
      </c>
      <c r="H45" s="60">
        <v>4.5537521929306553E-3</v>
      </c>
      <c r="I45" s="8">
        <v>563.51</v>
      </c>
      <c r="J45" s="9">
        <v>2909.28</v>
      </c>
      <c r="K45" s="9">
        <v>1781.72</v>
      </c>
      <c r="L45" s="10">
        <v>33573</v>
      </c>
      <c r="M45" s="55">
        <v>3.4</v>
      </c>
      <c r="N45" s="11" t="s">
        <v>147</v>
      </c>
      <c r="O45" s="12">
        <v>43282</v>
      </c>
    </row>
    <row r="46" spans="2:15" ht="15" customHeight="1">
      <c r="B46" s="210"/>
      <c r="C46" s="14" t="s">
        <v>148</v>
      </c>
      <c r="D46" s="7" t="s">
        <v>149</v>
      </c>
      <c r="E46" s="7" t="s">
        <v>481</v>
      </c>
      <c r="F46" s="7" t="s">
        <v>53</v>
      </c>
      <c r="G46" s="63">
        <v>1800000000</v>
      </c>
      <c r="H46" s="60">
        <v>7.0237823027208043E-3</v>
      </c>
      <c r="I46" s="8">
        <v>252.65</v>
      </c>
      <c r="J46" s="9">
        <v>1252.8900000000001</v>
      </c>
      <c r="K46" s="9">
        <v>1252.8900000000001</v>
      </c>
      <c r="L46" s="10">
        <v>43405</v>
      </c>
      <c r="M46" s="55">
        <v>4.5999999999999996</v>
      </c>
      <c r="N46" s="11" t="s">
        <v>150</v>
      </c>
      <c r="O46" s="12">
        <v>43523</v>
      </c>
    </row>
    <row r="47" spans="2:15" ht="15" customHeight="1">
      <c r="B47" s="210"/>
      <c r="C47" s="14" t="s">
        <v>151</v>
      </c>
      <c r="D47" s="7" t="s">
        <v>477</v>
      </c>
      <c r="E47" s="7" t="s">
        <v>481</v>
      </c>
      <c r="F47" s="7" t="s">
        <v>58</v>
      </c>
      <c r="G47" s="63">
        <v>2580000000</v>
      </c>
      <c r="H47" s="60">
        <v>1.0067421300566487E-2</v>
      </c>
      <c r="I47" s="8">
        <v>665.53</v>
      </c>
      <c r="J47" s="9">
        <v>4096.62</v>
      </c>
      <c r="K47" s="9">
        <v>3091.51</v>
      </c>
      <c r="L47" s="10">
        <v>40422</v>
      </c>
      <c r="M47" s="55">
        <v>3.3</v>
      </c>
      <c r="N47" s="11" t="s">
        <v>150</v>
      </c>
      <c r="O47" s="12">
        <v>43523</v>
      </c>
    </row>
    <row r="48" spans="2:15" ht="15" customHeight="1">
      <c r="B48" s="210"/>
      <c r="C48" s="14" t="s">
        <v>203</v>
      </c>
      <c r="D48" s="7" t="s">
        <v>478</v>
      </c>
      <c r="E48" s="7" t="s">
        <v>481</v>
      </c>
      <c r="F48" s="7" t="s">
        <v>53</v>
      </c>
      <c r="G48" s="63">
        <v>1311000000</v>
      </c>
      <c r="H48" s="60">
        <v>5.1156547771483195E-3</v>
      </c>
      <c r="I48" s="8">
        <v>215.5</v>
      </c>
      <c r="J48" s="9">
        <v>1443.52</v>
      </c>
      <c r="K48" s="9">
        <v>1154.1600000000001</v>
      </c>
      <c r="L48" s="10">
        <v>34029</v>
      </c>
      <c r="M48" s="55">
        <v>4.4000000000000004</v>
      </c>
      <c r="N48" s="11" t="s">
        <v>216</v>
      </c>
      <c r="O48" s="12">
        <v>44105</v>
      </c>
    </row>
    <row r="49" spans="2:16" ht="15" customHeight="1">
      <c r="B49" s="210"/>
      <c r="C49" s="14" t="s">
        <v>204</v>
      </c>
      <c r="D49" s="7" t="s">
        <v>227</v>
      </c>
      <c r="E49" s="7" t="s">
        <v>481</v>
      </c>
      <c r="F49" s="7" t="s">
        <v>56</v>
      </c>
      <c r="G49" s="63">
        <v>1220000000</v>
      </c>
      <c r="H49" s="60">
        <v>4.7605635607329902E-3</v>
      </c>
      <c r="I49" s="8">
        <v>198.08</v>
      </c>
      <c r="J49" s="9">
        <v>1116.26</v>
      </c>
      <c r="K49" s="9">
        <v>921.32</v>
      </c>
      <c r="L49" s="10">
        <v>35339</v>
      </c>
      <c r="M49" s="55">
        <v>3.5</v>
      </c>
      <c r="N49" s="11" t="s">
        <v>216</v>
      </c>
      <c r="O49" s="12">
        <v>44105</v>
      </c>
    </row>
    <row r="50" spans="2:16" ht="15" customHeight="1">
      <c r="B50" s="210"/>
      <c r="C50" s="14" t="s">
        <v>205</v>
      </c>
      <c r="D50" s="7" t="s">
        <v>217</v>
      </c>
      <c r="E50" s="7" t="s">
        <v>483</v>
      </c>
      <c r="F50" s="7" t="s">
        <v>61</v>
      </c>
      <c r="G50" s="63">
        <v>1080000000</v>
      </c>
      <c r="H50" s="60">
        <v>4.2142693816324831E-3</v>
      </c>
      <c r="I50" s="8">
        <v>387</v>
      </c>
      <c r="J50" s="9">
        <v>2127.3200000000002</v>
      </c>
      <c r="K50" s="9">
        <v>1520.6899999999998</v>
      </c>
      <c r="L50" s="10">
        <v>37773</v>
      </c>
      <c r="M50" s="55">
        <v>3.5</v>
      </c>
      <c r="N50" s="11" t="s">
        <v>216</v>
      </c>
      <c r="O50" s="12">
        <v>44105</v>
      </c>
    </row>
    <row r="51" spans="2:16" ht="15" customHeight="1">
      <c r="B51" s="210"/>
      <c r="C51" s="14" t="s">
        <v>206</v>
      </c>
      <c r="D51" s="7" t="s">
        <v>218</v>
      </c>
      <c r="E51" s="7" t="s">
        <v>481</v>
      </c>
      <c r="F51" s="7" t="s">
        <v>54</v>
      </c>
      <c r="G51" s="63">
        <v>825000000</v>
      </c>
      <c r="H51" s="60">
        <v>3.2192335554137022E-3</v>
      </c>
      <c r="I51" s="8">
        <v>130.1</v>
      </c>
      <c r="J51" s="9">
        <v>748.61</v>
      </c>
      <c r="K51" s="9">
        <v>689.53</v>
      </c>
      <c r="L51" s="10">
        <v>33451</v>
      </c>
      <c r="M51" s="55">
        <v>5.7</v>
      </c>
      <c r="N51" s="11" t="s">
        <v>216</v>
      </c>
      <c r="O51" s="12">
        <v>44136</v>
      </c>
    </row>
    <row r="52" spans="2:16" ht="15" customHeight="1">
      <c r="B52" s="210"/>
      <c r="C52" s="14" t="s">
        <v>228</v>
      </c>
      <c r="D52" s="7" t="s">
        <v>229</v>
      </c>
      <c r="E52" s="7" t="s">
        <v>481</v>
      </c>
      <c r="F52" s="7" t="s">
        <v>230</v>
      </c>
      <c r="G52" s="63">
        <v>1200000000</v>
      </c>
      <c r="H52" s="60">
        <v>4.6825215351472028E-3</v>
      </c>
      <c r="I52" s="8">
        <v>144.38999999999999</v>
      </c>
      <c r="J52" s="9">
        <v>828.19</v>
      </c>
      <c r="K52" s="9">
        <v>828.19</v>
      </c>
      <c r="L52" s="10">
        <v>43344</v>
      </c>
      <c r="M52" s="55">
        <v>3.5</v>
      </c>
      <c r="N52" s="11" t="s">
        <v>231</v>
      </c>
      <c r="O52" s="12">
        <v>44228</v>
      </c>
    </row>
    <row r="53" spans="2:16" ht="15" customHeight="1">
      <c r="B53" s="210"/>
      <c r="C53" s="14" t="s">
        <v>307</v>
      </c>
      <c r="D53" s="7" t="s">
        <v>308</v>
      </c>
      <c r="E53" s="7" t="s">
        <v>481</v>
      </c>
      <c r="F53" s="7" t="s">
        <v>317</v>
      </c>
      <c r="G53" s="63">
        <v>1840000000</v>
      </c>
      <c r="H53" s="60">
        <v>7.1798663538923781E-3</v>
      </c>
      <c r="I53" s="8">
        <v>349.45</v>
      </c>
      <c r="J53" s="9">
        <v>1934.09</v>
      </c>
      <c r="K53" s="9">
        <v>1631.6699999999996</v>
      </c>
      <c r="L53" s="10">
        <v>33239</v>
      </c>
      <c r="M53" s="55">
        <v>2.7</v>
      </c>
      <c r="N53" s="11">
        <v>24</v>
      </c>
      <c r="O53" s="12">
        <v>45320</v>
      </c>
    </row>
    <row r="54" spans="2:16" ht="15" customHeight="1">
      <c r="B54" s="210"/>
      <c r="C54" s="14" t="s">
        <v>309</v>
      </c>
      <c r="D54" s="7" t="s">
        <v>310</v>
      </c>
      <c r="E54" s="7" t="s">
        <v>484</v>
      </c>
      <c r="F54" s="7" t="s">
        <v>319</v>
      </c>
      <c r="G54" s="63">
        <v>1750000000</v>
      </c>
      <c r="H54" s="60">
        <v>6.8286772387563376E-3</v>
      </c>
      <c r="I54" s="8">
        <v>301.27999999999997</v>
      </c>
      <c r="J54" s="9">
        <v>1972.29</v>
      </c>
      <c r="K54" s="9">
        <v>1501.83</v>
      </c>
      <c r="L54" s="10">
        <v>44378</v>
      </c>
      <c r="M54" s="55">
        <v>2.8</v>
      </c>
      <c r="N54" s="11">
        <v>24</v>
      </c>
      <c r="O54" s="12">
        <v>45380</v>
      </c>
    </row>
    <row r="55" spans="2:16" s="191" customFormat="1" ht="22.5" customHeight="1">
      <c r="B55" s="187"/>
      <c r="C55" s="14" t="s">
        <v>436</v>
      </c>
      <c r="D55" s="7" t="s">
        <v>508</v>
      </c>
      <c r="E55" s="7" t="s">
        <v>481</v>
      </c>
      <c r="F55" s="7" t="s">
        <v>126</v>
      </c>
      <c r="G55" s="63">
        <v>12000000000</v>
      </c>
      <c r="H55" s="190">
        <v>4.6825215351472028E-2</v>
      </c>
      <c r="I55" s="8">
        <v>1840.77</v>
      </c>
      <c r="J55" s="9">
        <v>10965.76</v>
      </c>
      <c r="K55" s="9">
        <v>7104.82</v>
      </c>
      <c r="L55" s="10">
        <v>45323</v>
      </c>
      <c r="M55" s="55">
        <v>3.8</v>
      </c>
      <c r="N55" s="11" t="s">
        <v>518</v>
      </c>
      <c r="O55" s="12" t="s">
        <v>494</v>
      </c>
    </row>
    <row r="56" spans="2:16" ht="15" customHeight="1">
      <c r="B56" s="173"/>
      <c r="C56" s="14" t="s">
        <v>479</v>
      </c>
      <c r="D56" s="7" t="s">
        <v>480</v>
      </c>
      <c r="E56" s="7" t="s">
        <v>484</v>
      </c>
      <c r="F56" s="7" t="s">
        <v>485</v>
      </c>
      <c r="G56" s="63">
        <v>1700000000</v>
      </c>
      <c r="H56" s="60">
        <v>6.633572174791871E-3</v>
      </c>
      <c r="I56" s="8">
        <v>536.30999999999995</v>
      </c>
      <c r="J56" s="9">
        <v>2167.81</v>
      </c>
      <c r="K56" s="9">
        <v>1819.8</v>
      </c>
      <c r="L56" s="10">
        <v>44896</v>
      </c>
      <c r="M56" s="55">
        <v>1.5</v>
      </c>
      <c r="N56" s="11" t="s">
        <v>519</v>
      </c>
      <c r="O56" s="12">
        <v>45898</v>
      </c>
      <c r="P56" s="191"/>
    </row>
    <row r="57" spans="2:16" ht="15" customHeight="1">
      <c r="B57" s="211" t="s">
        <v>207</v>
      </c>
      <c r="C57" s="15" t="s">
        <v>152</v>
      </c>
      <c r="D57" s="16" t="s">
        <v>507</v>
      </c>
      <c r="E57" s="16" t="s">
        <v>481</v>
      </c>
      <c r="F57" s="16" t="s">
        <v>56</v>
      </c>
      <c r="G57" s="64">
        <v>11880000000</v>
      </c>
      <c r="H57" s="61">
        <v>4.6356963197957311E-2</v>
      </c>
      <c r="I57" s="154">
        <v>2879.77</v>
      </c>
      <c r="J57" s="17">
        <v>24007.74</v>
      </c>
      <c r="K57" s="17">
        <v>16913.290000000015</v>
      </c>
      <c r="L57" s="18">
        <v>39849</v>
      </c>
      <c r="M57" s="56">
        <v>2.6</v>
      </c>
      <c r="N57" s="19" t="s">
        <v>139</v>
      </c>
      <c r="O57" s="20">
        <v>40631</v>
      </c>
    </row>
    <row r="58" spans="2:16" ht="15" customHeight="1">
      <c r="B58" s="211"/>
      <c r="C58" s="15" t="s">
        <v>153</v>
      </c>
      <c r="D58" s="16" t="s">
        <v>16</v>
      </c>
      <c r="E58" s="16" t="s">
        <v>484</v>
      </c>
      <c r="F58" s="16" t="s">
        <v>127</v>
      </c>
      <c r="G58" s="64">
        <v>1570000000</v>
      </c>
      <c r="H58" s="61">
        <v>6.1262990084842575E-3</v>
      </c>
      <c r="I58" s="154">
        <v>2688.45</v>
      </c>
      <c r="J58" s="17">
        <v>8567.5</v>
      </c>
      <c r="K58" s="17">
        <v>8567.5</v>
      </c>
      <c r="L58" s="18">
        <v>36957</v>
      </c>
      <c r="M58" s="56">
        <v>1.3</v>
      </c>
      <c r="N58" s="19" t="s">
        <v>140</v>
      </c>
      <c r="O58" s="20">
        <v>41753</v>
      </c>
    </row>
    <row r="59" spans="2:16" ht="15" customHeight="1">
      <c r="B59" s="211"/>
      <c r="C59" s="15" t="s">
        <v>154</v>
      </c>
      <c r="D59" s="16" t="s">
        <v>17</v>
      </c>
      <c r="E59" s="16" t="s">
        <v>483</v>
      </c>
      <c r="F59" s="16" t="s">
        <v>61</v>
      </c>
      <c r="G59" s="64">
        <v>1110000000</v>
      </c>
      <c r="H59" s="61">
        <v>4.3313324200111632E-3</v>
      </c>
      <c r="I59" s="154">
        <v>550.11</v>
      </c>
      <c r="J59" s="17">
        <v>3379.21</v>
      </c>
      <c r="K59" s="17">
        <v>3121.6</v>
      </c>
      <c r="L59" s="18">
        <v>39156</v>
      </c>
      <c r="M59" s="56">
        <v>4.1000000000000005</v>
      </c>
      <c r="N59" s="19" t="s">
        <v>140</v>
      </c>
      <c r="O59" s="20">
        <v>41753</v>
      </c>
    </row>
    <row r="60" spans="2:16" ht="15" customHeight="1">
      <c r="B60" s="211"/>
      <c r="C60" s="15" t="s">
        <v>155</v>
      </c>
      <c r="D60" s="16" t="s">
        <v>18</v>
      </c>
      <c r="E60" s="16" t="s">
        <v>483</v>
      </c>
      <c r="F60" s="16" t="s">
        <v>61</v>
      </c>
      <c r="G60" s="64">
        <v>785000000</v>
      </c>
      <c r="H60" s="61">
        <v>3.0631495042421288E-3</v>
      </c>
      <c r="I60" s="154">
        <v>1160.29</v>
      </c>
      <c r="J60" s="17">
        <v>2330.02</v>
      </c>
      <c r="K60" s="17">
        <v>2250</v>
      </c>
      <c r="L60" s="18">
        <v>38982</v>
      </c>
      <c r="M60" s="56">
        <v>3.2</v>
      </c>
      <c r="N60" s="19" t="s">
        <v>140</v>
      </c>
      <c r="O60" s="20">
        <v>41753</v>
      </c>
    </row>
    <row r="61" spans="2:16" ht="15" customHeight="1">
      <c r="B61" s="211"/>
      <c r="C61" s="15" t="s">
        <v>63</v>
      </c>
      <c r="D61" s="16" t="s">
        <v>19</v>
      </c>
      <c r="E61" s="16" t="s">
        <v>484</v>
      </c>
      <c r="F61" s="16" t="s">
        <v>128</v>
      </c>
      <c r="G61" s="64">
        <v>640000000</v>
      </c>
      <c r="H61" s="61">
        <v>2.4973448187451748E-3</v>
      </c>
      <c r="I61" s="154">
        <v>396.43</v>
      </c>
      <c r="J61" s="17">
        <v>1592.7</v>
      </c>
      <c r="K61" s="17">
        <v>1544.8700000000008</v>
      </c>
      <c r="L61" s="18">
        <v>38414</v>
      </c>
      <c r="M61" s="56">
        <v>5.4</v>
      </c>
      <c r="N61" s="19" t="s">
        <v>140</v>
      </c>
      <c r="O61" s="20">
        <v>41753</v>
      </c>
    </row>
    <row r="62" spans="2:16" ht="15" customHeight="1">
      <c r="B62" s="211"/>
      <c r="C62" s="15" t="s">
        <v>62</v>
      </c>
      <c r="D62" s="16" t="s">
        <v>91</v>
      </c>
      <c r="E62" s="16" t="s">
        <v>481</v>
      </c>
      <c r="F62" s="16" t="s">
        <v>53</v>
      </c>
      <c r="G62" s="64">
        <v>1813365000</v>
      </c>
      <c r="H62" s="61">
        <v>7.0759338863185068E-3</v>
      </c>
      <c r="I62" s="154">
        <v>407.23</v>
      </c>
      <c r="J62" s="17">
        <v>2909.82</v>
      </c>
      <c r="K62" s="17">
        <v>2180.9300000000003</v>
      </c>
      <c r="L62" s="18">
        <v>38718</v>
      </c>
      <c r="M62" s="56">
        <v>4.3999999999999995</v>
      </c>
      <c r="N62" s="19" t="s">
        <v>141</v>
      </c>
      <c r="O62" s="20">
        <v>42047</v>
      </c>
    </row>
    <row r="63" spans="2:16" ht="15" customHeight="1">
      <c r="B63" s="211"/>
      <c r="C63" s="15" t="s">
        <v>94</v>
      </c>
      <c r="D63" s="16" t="s">
        <v>96</v>
      </c>
      <c r="E63" s="16" t="s">
        <v>482</v>
      </c>
      <c r="F63" s="16" t="s">
        <v>60</v>
      </c>
      <c r="G63" s="64">
        <v>3502000000</v>
      </c>
      <c r="H63" s="61">
        <v>1.3665158680071255E-2</v>
      </c>
      <c r="I63" s="154">
        <v>1067.8</v>
      </c>
      <c r="J63" s="17">
        <v>8031.78</v>
      </c>
      <c r="K63" s="17">
        <v>6212.3600000000106</v>
      </c>
      <c r="L63" s="18">
        <v>42005</v>
      </c>
      <c r="M63" s="56">
        <v>6.2</v>
      </c>
      <c r="N63" s="19" t="s">
        <v>146</v>
      </c>
      <c r="O63" s="20">
        <v>42979</v>
      </c>
    </row>
    <row r="64" spans="2:16" ht="15" customHeight="1">
      <c r="B64" s="211"/>
      <c r="C64" s="15" t="s">
        <v>111</v>
      </c>
      <c r="D64" s="16" t="s">
        <v>156</v>
      </c>
      <c r="E64" s="16" t="s">
        <v>481</v>
      </c>
      <c r="F64" s="16" t="s">
        <v>52</v>
      </c>
      <c r="G64" s="64">
        <v>2590000000</v>
      </c>
      <c r="H64" s="61">
        <v>1.010644231335938E-2</v>
      </c>
      <c r="I64" s="154">
        <v>608.63</v>
      </c>
      <c r="J64" s="17">
        <v>2422.1</v>
      </c>
      <c r="K64" s="17">
        <v>1983.1499999999999</v>
      </c>
      <c r="L64" s="18">
        <v>38018</v>
      </c>
      <c r="M64" s="56">
        <v>3</v>
      </c>
      <c r="N64" s="19" t="s">
        <v>147</v>
      </c>
      <c r="O64" s="20">
        <v>43282</v>
      </c>
    </row>
    <row r="65" spans="2:15" ht="15" customHeight="1">
      <c r="B65" s="211"/>
      <c r="C65" s="15" t="s">
        <v>112</v>
      </c>
      <c r="D65" s="16" t="s">
        <v>157</v>
      </c>
      <c r="E65" s="16" t="s">
        <v>481</v>
      </c>
      <c r="F65" s="16" t="s">
        <v>54</v>
      </c>
      <c r="G65" s="64">
        <v>1300000000</v>
      </c>
      <c r="H65" s="61">
        <v>5.072731663076137E-3</v>
      </c>
      <c r="I65" s="154">
        <v>264.18</v>
      </c>
      <c r="J65" s="17">
        <v>1950.79</v>
      </c>
      <c r="K65" s="17">
        <v>1449.0000000000018</v>
      </c>
      <c r="L65" s="18">
        <v>37316</v>
      </c>
      <c r="M65" s="56">
        <v>7.8</v>
      </c>
      <c r="N65" s="19" t="s">
        <v>147</v>
      </c>
      <c r="O65" s="20">
        <v>43282</v>
      </c>
    </row>
    <row r="66" spans="2:15" ht="15" customHeight="1">
      <c r="B66" s="211"/>
      <c r="C66" s="15" t="s">
        <v>113</v>
      </c>
      <c r="D66" s="16" t="s">
        <v>264</v>
      </c>
      <c r="E66" s="16" t="s">
        <v>481</v>
      </c>
      <c r="F66" s="16" t="s">
        <v>55</v>
      </c>
      <c r="G66" s="64">
        <v>5200000000</v>
      </c>
      <c r="H66" s="61">
        <v>2.0290926652304548E-2</v>
      </c>
      <c r="I66" s="154">
        <v>2174.87</v>
      </c>
      <c r="J66" s="17">
        <v>9217.16</v>
      </c>
      <c r="K66" s="17">
        <v>6043.2800000000016</v>
      </c>
      <c r="L66" s="18">
        <v>34394</v>
      </c>
      <c r="M66" s="56">
        <v>2.8</v>
      </c>
      <c r="N66" s="19" t="s">
        <v>147</v>
      </c>
      <c r="O66" s="20">
        <v>43282</v>
      </c>
    </row>
    <row r="67" spans="2:15" ht="15" customHeight="1">
      <c r="B67" s="211"/>
      <c r="C67" s="15" t="s">
        <v>114</v>
      </c>
      <c r="D67" s="16" t="s">
        <v>158</v>
      </c>
      <c r="E67" s="16" t="s">
        <v>481</v>
      </c>
      <c r="F67" s="16" t="s">
        <v>55</v>
      </c>
      <c r="G67" s="64">
        <v>1230000000</v>
      </c>
      <c r="H67" s="61">
        <v>4.799584573525883E-3</v>
      </c>
      <c r="I67" s="154">
        <v>277.83</v>
      </c>
      <c r="J67" s="17">
        <v>1323.15</v>
      </c>
      <c r="K67" s="17">
        <v>1246.4199999999994</v>
      </c>
      <c r="L67" s="18">
        <v>36586</v>
      </c>
      <c r="M67" s="56">
        <v>3.5</v>
      </c>
      <c r="N67" s="19" t="s">
        <v>147</v>
      </c>
      <c r="O67" s="20">
        <v>43282</v>
      </c>
    </row>
    <row r="68" spans="2:15" ht="15" customHeight="1">
      <c r="B68" s="211"/>
      <c r="C68" s="15" t="s">
        <v>115</v>
      </c>
      <c r="D68" s="16" t="s">
        <v>159</v>
      </c>
      <c r="E68" s="16" t="s">
        <v>481</v>
      </c>
      <c r="F68" s="16" t="s">
        <v>125</v>
      </c>
      <c r="G68" s="64">
        <v>785000000</v>
      </c>
      <c r="H68" s="61">
        <v>3.0631495042421288E-3</v>
      </c>
      <c r="I68" s="154">
        <v>679.86</v>
      </c>
      <c r="J68" s="17">
        <v>1673.92</v>
      </c>
      <c r="K68" s="17">
        <v>1697.11</v>
      </c>
      <c r="L68" s="18">
        <v>36951</v>
      </c>
      <c r="M68" s="56">
        <v>6.7</v>
      </c>
      <c r="N68" s="19" t="s">
        <v>147</v>
      </c>
      <c r="O68" s="20">
        <v>43282</v>
      </c>
    </row>
    <row r="69" spans="2:15" ht="15" customHeight="1">
      <c r="B69" s="211"/>
      <c r="C69" s="15" t="s">
        <v>116</v>
      </c>
      <c r="D69" s="16" t="s">
        <v>160</v>
      </c>
      <c r="E69" s="16" t="s">
        <v>481</v>
      </c>
      <c r="F69" s="16" t="s">
        <v>125</v>
      </c>
      <c r="G69" s="64">
        <v>986000000</v>
      </c>
      <c r="H69" s="61">
        <v>3.8474718613792851E-3</v>
      </c>
      <c r="I69" s="154">
        <v>991.35</v>
      </c>
      <c r="J69" s="17">
        <v>2075.4699999999998</v>
      </c>
      <c r="K69" s="17">
        <v>2471.42</v>
      </c>
      <c r="L69" s="18">
        <v>35490</v>
      </c>
      <c r="M69" s="56">
        <v>6.5</v>
      </c>
      <c r="N69" s="19" t="s">
        <v>147</v>
      </c>
      <c r="O69" s="20">
        <v>43282</v>
      </c>
    </row>
    <row r="70" spans="2:15" ht="15" customHeight="1">
      <c r="B70" s="211"/>
      <c r="C70" s="15" t="s">
        <v>117</v>
      </c>
      <c r="D70" s="16" t="s">
        <v>161</v>
      </c>
      <c r="E70" s="16" t="s">
        <v>482</v>
      </c>
      <c r="F70" s="16" t="s">
        <v>60</v>
      </c>
      <c r="G70" s="64">
        <v>2428500000</v>
      </c>
      <c r="H70" s="61">
        <v>9.4762529567541526E-3</v>
      </c>
      <c r="I70" s="154">
        <v>1118.04</v>
      </c>
      <c r="J70" s="17">
        <v>4794.4799999999996</v>
      </c>
      <c r="K70" s="17">
        <v>4299.1200000000063</v>
      </c>
      <c r="L70" s="18">
        <v>42036</v>
      </c>
      <c r="M70" s="56">
        <v>6</v>
      </c>
      <c r="N70" s="19" t="s">
        <v>147</v>
      </c>
      <c r="O70" s="20">
        <v>43282</v>
      </c>
    </row>
    <row r="71" spans="2:15" ht="15" customHeight="1">
      <c r="B71" s="211"/>
      <c r="C71" s="15" t="s">
        <v>118</v>
      </c>
      <c r="D71" s="16" t="s">
        <v>162</v>
      </c>
      <c r="E71" s="16" t="s">
        <v>482</v>
      </c>
      <c r="F71" s="16" t="s">
        <v>60</v>
      </c>
      <c r="G71" s="64">
        <v>1608000000</v>
      </c>
      <c r="H71" s="61">
        <v>6.274578857097252E-3</v>
      </c>
      <c r="I71" s="154">
        <v>576.41999999999996</v>
      </c>
      <c r="J71" s="17">
        <v>3114.33</v>
      </c>
      <c r="K71" s="17">
        <v>2826.73</v>
      </c>
      <c r="L71" s="18">
        <v>37316</v>
      </c>
      <c r="M71" s="56">
        <v>13.3</v>
      </c>
      <c r="N71" s="19" t="s">
        <v>147</v>
      </c>
      <c r="O71" s="20">
        <v>43282</v>
      </c>
    </row>
    <row r="72" spans="2:15" ht="15" customHeight="1">
      <c r="B72" s="211"/>
      <c r="C72" s="15" t="s">
        <v>119</v>
      </c>
      <c r="D72" s="16" t="s">
        <v>163</v>
      </c>
      <c r="E72" s="16" t="s">
        <v>482</v>
      </c>
      <c r="F72" s="16" t="s">
        <v>60</v>
      </c>
      <c r="G72" s="64">
        <v>905000000</v>
      </c>
      <c r="H72" s="61">
        <v>3.531401657756849E-3</v>
      </c>
      <c r="I72" s="154">
        <v>397.96</v>
      </c>
      <c r="J72" s="17">
        <v>1612.76</v>
      </c>
      <c r="K72" s="17">
        <v>1512</v>
      </c>
      <c r="L72" s="18">
        <v>38078</v>
      </c>
      <c r="M72" s="56">
        <v>9.4</v>
      </c>
      <c r="N72" s="19" t="s">
        <v>147</v>
      </c>
      <c r="O72" s="20">
        <v>43282</v>
      </c>
    </row>
    <row r="73" spans="2:15" ht="15" customHeight="1">
      <c r="B73" s="211"/>
      <c r="C73" s="15" t="s">
        <v>120</v>
      </c>
      <c r="D73" s="16" t="s">
        <v>164</v>
      </c>
      <c r="E73" s="16" t="s">
        <v>482</v>
      </c>
      <c r="F73" s="16" t="s">
        <v>60</v>
      </c>
      <c r="G73" s="64">
        <v>571000000</v>
      </c>
      <c r="H73" s="61">
        <v>2.228099830474211E-3</v>
      </c>
      <c r="I73" s="154">
        <v>499</v>
      </c>
      <c r="J73" s="17">
        <v>1511.3</v>
      </c>
      <c r="K73" s="17">
        <v>1374.0800000000004</v>
      </c>
      <c r="L73" s="18">
        <v>36192</v>
      </c>
      <c r="M73" s="56">
        <v>11.9</v>
      </c>
      <c r="N73" s="19" t="s">
        <v>147</v>
      </c>
      <c r="O73" s="20">
        <v>43282</v>
      </c>
    </row>
    <row r="74" spans="2:15" ht="15" customHeight="1">
      <c r="B74" s="211"/>
      <c r="C74" s="15" t="s">
        <v>165</v>
      </c>
      <c r="D74" s="16" t="s">
        <v>166</v>
      </c>
      <c r="E74" s="16" t="s">
        <v>481</v>
      </c>
      <c r="F74" s="16" t="s">
        <v>56</v>
      </c>
      <c r="G74" s="64">
        <v>715000000</v>
      </c>
      <c r="H74" s="61">
        <v>2.7900024146918752E-3</v>
      </c>
      <c r="I74" s="154">
        <v>168.92</v>
      </c>
      <c r="J74" s="17">
        <v>799.08</v>
      </c>
      <c r="K74" s="17">
        <v>750.12000000000023</v>
      </c>
      <c r="L74" s="18">
        <v>38384</v>
      </c>
      <c r="M74" s="56">
        <v>3.5</v>
      </c>
      <c r="N74" s="19" t="s">
        <v>150</v>
      </c>
      <c r="O74" s="20">
        <v>43496</v>
      </c>
    </row>
    <row r="75" spans="2:15" ht="15" customHeight="1">
      <c r="B75" s="211"/>
      <c r="C75" s="15" t="s">
        <v>167</v>
      </c>
      <c r="D75" s="16" t="s">
        <v>168</v>
      </c>
      <c r="E75" s="16" t="s">
        <v>482</v>
      </c>
      <c r="F75" s="16" t="s">
        <v>60</v>
      </c>
      <c r="G75" s="64">
        <v>1480344635</v>
      </c>
      <c r="H75" s="61">
        <v>5.7764546940226053E-3</v>
      </c>
      <c r="I75" s="154">
        <v>922.99</v>
      </c>
      <c r="J75" s="17">
        <v>3495.15</v>
      </c>
      <c r="K75" s="17">
        <v>3359.3799999999965</v>
      </c>
      <c r="L75" s="18">
        <v>35855</v>
      </c>
      <c r="M75" s="56">
        <v>11.3</v>
      </c>
      <c r="N75" s="19" t="s">
        <v>150</v>
      </c>
      <c r="O75" s="20">
        <v>43524</v>
      </c>
    </row>
    <row r="76" spans="2:15" ht="15" customHeight="1">
      <c r="B76" s="211"/>
      <c r="C76" s="15" t="s">
        <v>208</v>
      </c>
      <c r="D76" s="16" t="s">
        <v>219</v>
      </c>
      <c r="E76" s="16" t="s">
        <v>482</v>
      </c>
      <c r="F76" s="16" t="s">
        <v>60</v>
      </c>
      <c r="G76" s="64">
        <v>565000000</v>
      </c>
      <c r="H76" s="61">
        <v>2.2046872227984749E-3</v>
      </c>
      <c r="I76" s="154">
        <v>330.58</v>
      </c>
      <c r="J76" s="17">
        <v>1038.3900000000001</v>
      </c>
      <c r="K76" s="17">
        <v>916.86000000000013</v>
      </c>
      <c r="L76" s="18">
        <v>38838</v>
      </c>
      <c r="M76" s="56">
        <v>9.4</v>
      </c>
      <c r="N76" s="19" t="s">
        <v>216</v>
      </c>
      <c r="O76" s="20">
        <v>44105</v>
      </c>
    </row>
    <row r="77" spans="2:15" ht="15" customHeight="1">
      <c r="B77" s="211"/>
      <c r="C77" s="15" t="s">
        <v>209</v>
      </c>
      <c r="D77" s="16" t="s">
        <v>220</v>
      </c>
      <c r="E77" s="16" t="s">
        <v>482</v>
      </c>
      <c r="F77" s="16" t="s">
        <v>60</v>
      </c>
      <c r="G77" s="64">
        <v>1750000000</v>
      </c>
      <c r="H77" s="61">
        <v>6.8286772387563376E-3</v>
      </c>
      <c r="I77" s="154">
        <v>708.81</v>
      </c>
      <c r="J77" s="17">
        <v>2906.41</v>
      </c>
      <c r="K77" s="17">
        <v>2754.0000000000005</v>
      </c>
      <c r="L77" s="18">
        <v>39508</v>
      </c>
      <c r="M77" s="56">
        <v>7.6</v>
      </c>
      <c r="N77" s="19" t="s">
        <v>216</v>
      </c>
      <c r="O77" s="20">
        <v>44105</v>
      </c>
    </row>
    <row r="78" spans="2:15" ht="15" customHeight="1">
      <c r="B78" s="211"/>
      <c r="C78" s="15" t="s">
        <v>210</v>
      </c>
      <c r="D78" s="16" t="s">
        <v>221</v>
      </c>
      <c r="E78" s="16" t="s">
        <v>483</v>
      </c>
      <c r="F78" s="16" t="s">
        <v>61</v>
      </c>
      <c r="G78" s="64">
        <v>1150000000</v>
      </c>
      <c r="H78" s="61">
        <v>4.4874164711827362E-3</v>
      </c>
      <c r="I78" s="154">
        <v>676.89</v>
      </c>
      <c r="J78" s="17">
        <v>3014.98</v>
      </c>
      <c r="K78" s="17">
        <v>2638.6100000000019</v>
      </c>
      <c r="L78" s="18">
        <v>39539</v>
      </c>
      <c r="M78" s="56">
        <v>3.4</v>
      </c>
      <c r="N78" s="19" t="s">
        <v>216</v>
      </c>
      <c r="O78" s="20">
        <v>44105</v>
      </c>
    </row>
    <row r="79" spans="2:15" ht="15" customHeight="1">
      <c r="B79" s="211"/>
      <c r="C79" s="15" t="s">
        <v>211</v>
      </c>
      <c r="D79" s="16" t="s">
        <v>222</v>
      </c>
      <c r="E79" s="16" t="s">
        <v>483</v>
      </c>
      <c r="F79" s="16" t="s">
        <v>61</v>
      </c>
      <c r="G79" s="64">
        <v>950000000</v>
      </c>
      <c r="H79" s="61">
        <v>3.7069962153248692E-3</v>
      </c>
      <c r="I79" s="154">
        <v>303.68</v>
      </c>
      <c r="J79" s="17">
        <v>2253.66</v>
      </c>
      <c r="K79" s="17">
        <v>1747.1000000000015</v>
      </c>
      <c r="L79" s="18">
        <v>41640</v>
      </c>
      <c r="M79" s="56">
        <v>5</v>
      </c>
      <c r="N79" s="19" t="s">
        <v>216</v>
      </c>
      <c r="O79" s="20">
        <v>44105</v>
      </c>
    </row>
    <row r="80" spans="2:15" ht="15" customHeight="1">
      <c r="B80" s="211"/>
      <c r="C80" s="15" t="s">
        <v>213</v>
      </c>
      <c r="D80" s="16" t="s">
        <v>224</v>
      </c>
      <c r="E80" s="16" t="s">
        <v>481</v>
      </c>
      <c r="F80" s="16" t="s">
        <v>225</v>
      </c>
      <c r="G80" s="64">
        <v>1320000000</v>
      </c>
      <c r="H80" s="61">
        <v>5.1507736886619235E-3</v>
      </c>
      <c r="I80" s="154">
        <v>723.52</v>
      </c>
      <c r="J80" s="17">
        <v>2567.21</v>
      </c>
      <c r="K80" s="17">
        <v>2308.5899999999997</v>
      </c>
      <c r="L80" s="18">
        <v>35977</v>
      </c>
      <c r="M80" s="56">
        <v>5.0999999999999996</v>
      </c>
      <c r="N80" s="19" t="s">
        <v>216</v>
      </c>
      <c r="O80" s="20">
        <v>44136</v>
      </c>
    </row>
    <row r="81" spans="2:15" ht="15" customHeight="1">
      <c r="B81" s="211"/>
      <c r="C81" s="15" t="s">
        <v>214</v>
      </c>
      <c r="D81" s="16" t="s">
        <v>226</v>
      </c>
      <c r="E81" s="16" t="s">
        <v>482</v>
      </c>
      <c r="F81" s="16" t="s">
        <v>60</v>
      </c>
      <c r="G81" s="64">
        <v>1148000000</v>
      </c>
      <c r="H81" s="61">
        <v>4.4796122686241576E-3</v>
      </c>
      <c r="I81" s="154">
        <v>357.44</v>
      </c>
      <c r="J81" s="17">
        <v>2433.23</v>
      </c>
      <c r="K81" s="17">
        <v>1854.0199999999988</v>
      </c>
      <c r="L81" s="18">
        <v>39142</v>
      </c>
      <c r="M81" s="56">
        <v>6.1</v>
      </c>
      <c r="N81" s="19" t="s">
        <v>216</v>
      </c>
      <c r="O81" s="20">
        <v>44136</v>
      </c>
    </row>
    <row r="82" spans="2:15" ht="15" customHeight="1">
      <c r="B82" s="211"/>
      <c r="C82" s="15" t="s">
        <v>232</v>
      </c>
      <c r="D82" s="16" t="s">
        <v>235</v>
      </c>
      <c r="E82" s="16" t="s">
        <v>481</v>
      </c>
      <c r="F82" s="16" t="s">
        <v>237</v>
      </c>
      <c r="G82" s="64">
        <v>700000000</v>
      </c>
      <c r="H82" s="61">
        <v>2.7314708955025351E-3</v>
      </c>
      <c r="I82" s="154">
        <v>292.57</v>
      </c>
      <c r="J82" s="17">
        <v>860.66</v>
      </c>
      <c r="K82" s="17">
        <v>813.50999999999954</v>
      </c>
      <c r="L82" s="18">
        <v>38991</v>
      </c>
      <c r="M82" s="56">
        <v>6.9</v>
      </c>
      <c r="N82" s="19" t="s">
        <v>231</v>
      </c>
      <c r="O82" s="20">
        <v>44228</v>
      </c>
    </row>
    <row r="83" spans="2:15" ht="15" customHeight="1">
      <c r="B83" s="211"/>
      <c r="C83" s="15" t="s">
        <v>233</v>
      </c>
      <c r="D83" s="16" t="s">
        <v>236</v>
      </c>
      <c r="E83" s="16" t="s">
        <v>481</v>
      </c>
      <c r="F83" s="16" t="s">
        <v>238</v>
      </c>
      <c r="G83" s="64">
        <v>709000000</v>
      </c>
      <c r="H83" s="61">
        <v>2.7665898070161391E-3</v>
      </c>
      <c r="I83" s="154">
        <v>239.67</v>
      </c>
      <c r="J83" s="17">
        <v>956.24</v>
      </c>
      <c r="K83" s="17">
        <v>891.60000000000036</v>
      </c>
      <c r="L83" s="18">
        <v>38018</v>
      </c>
      <c r="M83" s="56">
        <v>6.3</v>
      </c>
      <c r="N83" s="19" t="s">
        <v>231</v>
      </c>
      <c r="O83" s="20">
        <v>44228</v>
      </c>
    </row>
    <row r="84" spans="2:15" ht="26.45" customHeight="1">
      <c r="B84" s="211"/>
      <c r="C84" s="15" t="s">
        <v>234</v>
      </c>
      <c r="D84" s="16" t="s">
        <v>509</v>
      </c>
      <c r="E84" s="16" t="s">
        <v>483</v>
      </c>
      <c r="F84" s="16" t="s">
        <v>239</v>
      </c>
      <c r="G84" s="64">
        <v>1082000000</v>
      </c>
      <c r="H84" s="72">
        <v>4.2220735841910616E-3</v>
      </c>
      <c r="I84" s="154" t="s">
        <v>240</v>
      </c>
      <c r="J84" s="17">
        <v>2497.29</v>
      </c>
      <c r="K84" s="17">
        <v>2192.9100000000003</v>
      </c>
      <c r="L84" s="18">
        <v>38777</v>
      </c>
      <c r="M84" s="56" t="s">
        <v>241</v>
      </c>
      <c r="N84" s="19" t="s">
        <v>231</v>
      </c>
      <c r="O84" s="20">
        <v>44228</v>
      </c>
    </row>
    <row r="85" spans="2:15" ht="15" customHeight="1">
      <c r="B85" s="211"/>
      <c r="C85" s="15" t="s">
        <v>247</v>
      </c>
      <c r="D85" s="16" t="s">
        <v>252</v>
      </c>
      <c r="E85" s="16" t="s">
        <v>481</v>
      </c>
      <c r="F85" s="16" t="s">
        <v>257</v>
      </c>
      <c r="G85" s="64">
        <v>961000000</v>
      </c>
      <c r="H85" s="61">
        <v>3.7499193293970517E-3</v>
      </c>
      <c r="I85" s="154">
        <v>582.26</v>
      </c>
      <c r="J85" s="17">
        <v>1598.77</v>
      </c>
      <c r="K85" s="17">
        <v>1174.19</v>
      </c>
      <c r="L85" s="18">
        <v>37773</v>
      </c>
      <c r="M85" s="56">
        <v>8.9</v>
      </c>
      <c r="N85" s="19" t="s">
        <v>261</v>
      </c>
      <c r="O85" s="20">
        <v>44409</v>
      </c>
    </row>
    <row r="86" spans="2:15">
      <c r="B86" s="211"/>
      <c r="C86" s="15" t="s">
        <v>248</v>
      </c>
      <c r="D86" s="16" t="s">
        <v>253</v>
      </c>
      <c r="E86" s="16" t="s">
        <v>481</v>
      </c>
      <c r="F86" s="16" t="s">
        <v>258</v>
      </c>
      <c r="G86" s="64">
        <v>1100000000</v>
      </c>
      <c r="H86" s="61">
        <v>4.2923114072182696E-3</v>
      </c>
      <c r="I86" s="154">
        <v>628.71</v>
      </c>
      <c r="J86" s="17">
        <v>1412.26</v>
      </c>
      <c r="K86" s="17">
        <v>1236.6099999999997</v>
      </c>
      <c r="L86" s="18">
        <v>43160</v>
      </c>
      <c r="M86" s="56">
        <v>5</v>
      </c>
      <c r="N86" s="19" t="s">
        <v>261</v>
      </c>
      <c r="O86" s="20">
        <v>44409</v>
      </c>
    </row>
    <row r="87" spans="2:15" ht="15" customHeight="1">
      <c r="B87" s="211"/>
      <c r="C87" s="15" t="s">
        <v>249</v>
      </c>
      <c r="D87" s="16" t="s">
        <v>254</v>
      </c>
      <c r="E87" s="16" t="s">
        <v>482</v>
      </c>
      <c r="F87" s="16" t="s">
        <v>259</v>
      </c>
      <c r="G87" s="64">
        <v>609000000</v>
      </c>
      <c r="H87" s="61">
        <v>2.3763796790872054E-3</v>
      </c>
      <c r="I87" s="154">
        <v>228.21</v>
      </c>
      <c r="J87" s="17">
        <v>1035.28</v>
      </c>
      <c r="K87" s="17">
        <v>910.07000000000039</v>
      </c>
      <c r="L87" s="18">
        <v>37165</v>
      </c>
      <c r="M87" s="56">
        <v>7.7</v>
      </c>
      <c r="N87" s="19" t="s">
        <v>261</v>
      </c>
      <c r="O87" s="20">
        <v>44409</v>
      </c>
    </row>
    <row r="88" spans="2:15" ht="15" customHeight="1">
      <c r="B88" s="211"/>
      <c r="C88" s="15" t="s">
        <v>250</v>
      </c>
      <c r="D88" s="16" t="s">
        <v>255</v>
      </c>
      <c r="E88" s="16" t="s">
        <v>482</v>
      </c>
      <c r="F88" s="16" t="s">
        <v>259</v>
      </c>
      <c r="G88" s="64">
        <v>1359000000</v>
      </c>
      <c r="H88" s="61">
        <v>5.3029556385542076E-3</v>
      </c>
      <c r="I88" s="154">
        <v>1629.28</v>
      </c>
      <c r="J88" s="17">
        <v>3914.93</v>
      </c>
      <c r="K88" s="17">
        <v>2804.0200000000009</v>
      </c>
      <c r="L88" s="18">
        <v>37288</v>
      </c>
      <c r="M88" s="56">
        <v>5.6</v>
      </c>
      <c r="N88" s="19" t="s">
        <v>261</v>
      </c>
      <c r="O88" s="20">
        <v>44409</v>
      </c>
    </row>
    <row r="89" spans="2:15" ht="15" customHeight="1">
      <c r="B89" s="211"/>
      <c r="C89" s="15" t="s">
        <v>251</v>
      </c>
      <c r="D89" s="16" t="s">
        <v>256</v>
      </c>
      <c r="E89" s="16" t="s">
        <v>482</v>
      </c>
      <c r="F89" s="16" t="s">
        <v>260</v>
      </c>
      <c r="G89" s="64">
        <v>845000000</v>
      </c>
      <c r="H89" s="61">
        <v>3.2972755809994887E-3</v>
      </c>
      <c r="I89" s="154">
        <v>833.75</v>
      </c>
      <c r="J89" s="17">
        <v>2637.34</v>
      </c>
      <c r="K89" s="17">
        <v>2363.88</v>
      </c>
      <c r="L89" s="18">
        <v>39356</v>
      </c>
      <c r="M89" s="56">
        <v>14.7</v>
      </c>
      <c r="N89" s="19" t="s">
        <v>261</v>
      </c>
      <c r="O89" s="20">
        <v>44409</v>
      </c>
    </row>
    <row r="90" spans="2:15" ht="15" customHeight="1">
      <c r="B90" s="211"/>
      <c r="C90" s="15" t="s">
        <v>265</v>
      </c>
      <c r="D90" s="16" t="s">
        <v>266</v>
      </c>
      <c r="E90" s="16" t="s">
        <v>481</v>
      </c>
      <c r="F90" s="16" t="s">
        <v>124</v>
      </c>
      <c r="G90" s="64">
        <v>791000000</v>
      </c>
      <c r="H90" s="61">
        <v>3.0865621119178649E-3</v>
      </c>
      <c r="I90" s="154">
        <v>473.76</v>
      </c>
      <c r="J90" s="17">
        <v>994.63</v>
      </c>
      <c r="K90" s="17">
        <v>928.70999999999958</v>
      </c>
      <c r="L90" s="18">
        <v>38991</v>
      </c>
      <c r="M90" s="56">
        <v>8.6999999999999993</v>
      </c>
      <c r="N90" s="19">
        <v>22</v>
      </c>
      <c r="O90" s="20">
        <v>45015</v>
      </c>
    </row>
    <row r="91" spans="2:15" ht="15" customHeight="1">
      <c r="B91" s="211"/>
      <c r="C91" s="15" t="s">
        <v>267</v>
      </c>
      <c r="D91" s="16" t="s">
        <v>268</v>
      </c>
      <c r="E91" s="16" t="s">
        <v>481</v>
      </c>
      <c r="F91" s="16" t="s">
        <v>276</v>
      </c>
      <c r="G91" s="64">
        <v>630000000</v>
      </c>
      <c r="H91" s="61">
        <v>2.4583238059522816E-3</v>
      </c>
      <c r="I91" s="154">
        <v>190.41</v>
      </c>
      <c r="J91" s="17">
        <v>996.62</v>
      </c>
      <c r="K91" s="17">
        <v>850.50999999999988</v>
      </c>
      <c r="L91" s="18">
        <v>37561</v>
      </c>
      <c r="M91" s="56">
        <v>7.3</v>
      </c>
      <c r="N91" s="19">
        <v>23</v>
      </c>
      <c r="O91" s="20">
        <v>45121</v>
      </c>
    </row>
    <row r="92" spans="2:15" ht="15" customHeight="1">
      <c r="B92" s="211"/>
      <c r="C92" s="15" t="s">
        <v>272</v>
      </c>
      <c r="D92" s="16" t="s">
        <v>273</v>
      </c>
      <c r="E92" s="16" t="s">
        <v>483</v>
      </c>
      <c r="F92" s="16" t="s">
        <v>61</v>
      </c>
      <c r="G92" s="64">
        <v>1375000000</v>
      </c>
      <c r="H92" s="61">
        <v>5.365389259022837E-3</v>
      </c>
      <c r="I92" s="154">
        <v>955.23</v>
      </c>
      <c r="J92" s="17">
        <v>4191.3599999999997</v>
      </c>
      <c r="K92" s="17">
        <v>3564</v>
      </c>
      <c r="L92" s="18">
        <v>39661</v>
      </c>
      <c r="M92" s="56">
        <v>5.5</v>
      </c>
      <c r="N92" s="19">
        <v>23</v>
      </c>
      <c r="O92" s="20">
        <v>45121</v>
      </c>
    </row>
    <row r="93" spans="2:15" ht="15" customHeight="1">
      <c r="B93" s="211"/>
      <c r="C93" s="15" t="s">
        <v>274</v>
      </c>
      <c r="D93" s="16" t="s">
        <v>275</v>
      </c>
      <c r="E93" s="16" t="s">
        <v>483</v>
      </c>
      <c r="F93" s="16" t="s">
        <v>61</v>
      </c>
      <c r="G93" s="64">
        <v>695000000</v>
      </c>
      <c r="H93" s="61">
        <v>2.7119603891060883E-3</v>
      </c>
      <c r="I93" s="154">
        <v>997.32</v>
      </c>
      <c r="J93" s="17">
        <v>1896.32</v>
      </c>
      <c r="K93" s="17">
        <v>1745.5600000000013</v>
      </c>
      <c r="L93" s="18">
        <v>38749</v>
      </c>
      <c r="M93" s="56">
        <v>2.9</v>
      </c>
      <c r="N93" s="19">
        <v>23</v>
      </c>
      <c r="O93" s="20">
        <v>45121</v>
      </c>
    </row>
    <row r="94" spans="2:15" ht="15" customHeight="1">
      <c r="B94" s="211"/>
      <c r="C94" s="15" t="s">
        <v>311</v>
      </c>
      <c r="D94" s="16" t="s">
        <v>312</v>
      </c>
      <c r="E94" s="16" t="s">
        <v>483</v>
      </c>
      <c r="F94" s="16" t="s">
        <v>239</v>
      </c>
      <c r="G94" s="64">
        <v>962000000</v>
      </c>
      <c r="H94" s="61">
        <v>3.753821430676341E-3</v>
      </c>
      <c r="I94" s="154">
        <v>330.99</v>
      </c>
      <c r="J94" s="17">
        <v>2013.71</v>
      </c>
      <c r="K94" s="17">
        <v>1835.3400000000004</v>
      </c>
      <c r="L94" s="18">
        <v>39479</v>
      </c>
      <c r="M94" s="56">
        <v>3.6</v>
      </c>
      <c r="N94" s="19">
        <v>24</v>
      </c>
      <c r="O94" s="20">
        <v>45320</v>
      </c>
    </row>
    <row r="95" spans="2:15" ht="15" customHeight="1">
      <c r="B95" s="211"/>
      <c r="C95" s="15" t="s">
        <v>313</v>
      </c>
      <c r="D95" s="16" t="s">
        <v>314</v>
      </c>
      <c r="E95" s="16" t="s">
        <v>483</v>
      </c>
      <c r="F95" s="16" t="s">
        <v>239</v>
      </c>
      <c r="G95" s="64">
        <v>860000000</v>
      </c>
      <c r="H95" s="61">
        <v>3.3558071001888287E-3</v>
      </c>
      <c r="I95" s="154">
        <v>666.54</v>
      </c>
      <c r="J95" s="17">
        <v>2119.9699999999998</v>
      </c>
      <c r="K95" s="17">
        <v>1874.8900000000012</v>
      </c>
      <c r="L95" s="18">
        <v>38838</v>
      </c>
      <c r="M95" s="56">
        <v>3</v>
      </c>
      <c r="N95" s="19">
        <v>24</v>
      </c>
      <c r="O95" s="20">
        <v>45320</v>
      </c>
    </row>
    <row r="96" spans="2:15" ht="15" customHeight="1">
      <c r="B96" s="174"/>
      <c r="C96" s="15" t="s">
        <v>437</v>
      </c>
      <c r="D96" s="16" t="s">
        <v>445</v>
      </c>
      <c r="E96" s="16" t="s">
        <v>482</v>
      </c>
      <c r="F96" s="16" t="s">
        <v>447</v>
      </c>
      <c r="G96" s="64">
        <v>1800000000</v>
      </c>
      <c r="H96" s="61">
        <v>7.0237823027208043E-3</v>
      </c>
      <c r="I96" s="154">
        <v>1424.1</v>
      </c>
      <c r="J96" s="17">
        <v>3054.15</v>
      </c>
      <c r="K96" s="17">
        <v>3054.15</v>
      </c>
      <c r="L96" s="18">
        <v>45323</v>
      </c>
      <c r="M96" s="56">
        <v>6.5</v>
      </c>
      <c r="N96" s="19" t="s">
        <v>486</v>
      </c>
      <c r="O96" s="20">
        <v>45747</v>
      </c>
    </row>
    <row r="97" spans="2:15" ht="15" customHeight="1">
      <c r="B97" s="174"/>
      <c r="C97" s="15" t="s">
        <v>438</v>
      </c>
      <c r="D97" s="16" t="s">
        <v>446</v>
      </c>
      <c r="E97" s="16" t="s">
        <v>481</v>
      </c>
      <c r="F97" s="16" t="s">
        <v>54</v>
      </c>
      <c r="G97" s="64">
        <v>1750000000</v>
      </c>
      <c r="H97" s="61">
        <v>6.8286772387563376E-3</v>
      </c>
      <c r="I97" s="154">
        <v>244.88</v>
      </c>
      <c r="J97" s="17">
        <v>1469.62</v>
      </c>
      <c r="K97" s="17">
        <v>1183.81</v>
      </c>
      <c r="L97" s="18">
        <v>43497</v>
      </c>
      <c r="M97" s="56">
        <v>2.5</v>
      </c>
      <c r="N97" s="19" t="s">
        <v>486</v>
      </c>
      <c r="O97" s="20">
        <v>45804</v>
      </c>
    </row>
    <row r="98" spans="2:15" ht="15" customHeight="1">
      <c r="B98" s="174"/>
      <c r="C98" s="15" t="s">
        <v>439</v>
      </c>
      <c r="D98" s="16" t="s">
        <v>443</v>
      </c>
      <c r="E98" s="16" t="s">
        <v>481</v>
      </c>
      <c r="F98" s="16" t="s">
        <v>448</v>
      </c>
      <c r="G98" s="64">
        <v>2700000000</v>
      </c>
      <c r="H98" s="61">
        <v>1.0535673454081207E-2</v>
      </c>
      <c r="I98" s="154">
        <v>560.61</v>
      </c>
      <c r="J98" s="17">
        <v>3203.64</v>
      </c>
      <c r="K98" s="17">
        <v>2682.22</v>
      </c>
      <c r="L98" s="18">
        <v>38838</v>
      </c>
      <c r="M98" s="56">
        <v>4.5999999999999996</v>
      </c>
      <c r="N98" s="19" t="s">
        <v>486</v>
      </c>
      <c r="O98" s="20">
        <v>45804</v>
      </c>
    </row>
    <row r="99" spans="2:15" ht="15" customHeight="1">
      <c r="B99" s="174"/>
      <c r="C99" s="15" t="s">
        <v>440</v>
      </c>
      <c r="D99" s="16" t="s">
        <v>444</v>
      </c>
      <c r="E99" s="16" t="s">
        <v>481</v>
      </c>
      <c r="F99" s="16" t="s">
        <v>449</v>
      </c>
      <c r="G99" s="64">
        <v>805000000</v>
      </c>
      <c r="H99" s="61">
        <v>3.1411915298279153E-3</v>
      </c>
      <c r="I99" s="154">
        <v>898.65</v>
      </c>
      <c r="J99" s="17">
        <v>1507.31</v>
      </c>
      <c r="K99" s="17">
        <v>1417.5</v>
      </c>
      <c r="L99" s="18">
        <v>38749</v>
      </c>
      <c r="M99" s="56">
        <v>5.5</v>
      </c>
      <c r="N99" s="19" t="s">
        <v>486</v>
      </c>
      <c r="O99" s="20">
        <v>45804</v>
      </c>
    </row>
    <row r="100" spans="2:15" ht="15" customHeight="1">
      <c r="B100" s="207" t="s">
        <v>489</v>
      </c>
      <c r="C100" s="21" t="s">
        <v>169</v>
      </c>
      <c r="D100" s="22" t="s">
        <v>92</v>
      </c>
      <c r="E100" s="22" t="s">
        <v>481</v>
      </c>
      <c r="F100" s="22" t="s">
        <v>55</v>
      </c>
      <c r="G100" s="65">
        <v>3350000000</v>
      </c>
      <c r="H100" s="62">
        <v>1.3072039285619275E-2</v>
      </c>
      <c r="I100" s="23">
        <v>217.53</v>
      </c>
      <c r="J100" s="75">
        <v>1528.45</v>
      </c>
      <c r="K100" s="75">
        <v>1383.31</v>
      </c>
      <c r="L100" s="24">
        <v>39722</v>
      </c>
      <c r="M100" s="57">
        <v>4.5999999999999996</v>
      </c>
      <c r="N100" s="25" t="s">
        <v>141</v>
      </c>
      <c r="O100" s="26">
        <v>42075</v>
      </c>
    </row>
    <row r="101" spans="2:15" ht="15" customHeight="1">
      <c r="B101" s="208"/>
      <c r="C101" s="77" t="s">
        <v>315</v>
      </c>
      <c r="D101" s="78" t="s">
        <v>316</v>
      </c>
      <c r="E101" s="81" t="s">
        <v>484</v>
      </c>
      <c r="F101" s="82" t="s">
        <v>318</v>
      </c>
      <c r="G101" s="65">
        <v>1990000000</v>
      </c>
      <c r="H101" s="62">
        <v>7.7651815457857789E-3</v>
      </c>
      <c r="I101" s="23">
        <v>16258.65</v>
      </c>
      <c r="J101" s="189">
        <v>0</v>
      </c>
      <c r="K101" s="75">
        <v>16258.65</v>
      </c>
      <c r="L101" s="176" t="s">
        <v>320</v>
      </c>
      <c r="M101" s="177" t="s">
        <v>320</v>
      </c>
      <c r="N101" s="178">
        <v>24</v>
      </c>
      <c r="O101" s="179">
        <v>45380</v>
      </c>
    </row>
    <row r="102" spans="2:15" ht="15" customHeight="1">
      <c r="B102" s="208"/>
      <c r="C102" s="21" t="s">
        <v>441</v>
      </c>
      <c r="D102" s="22" t="s">
        <v>450</v>
      </c>
      <c r="E102" s="22" t="s">
        <v>481</v>
      </c>
      <c r="F102" s="22" t="s">
        <v>52</v>
      </c>
      <c r="G102" s="65">
        <v>8200000000</v>
      </c>
      <c r="H102" s="62">
        <v>3.1997230490172557E-2</v>
      </c>
      <c r="I102" s="23">
        <v>2013.77</v>
      </c>
      <c r="J102" s="75">
        <v>8223.64</v>
      </c>
      <c r="K102" s="75">
        <v>6435.43</v>
      </c>
      <c r="L102" s="24">
        <v>45627</v>
      </c>
      <c r="M102" s="57">
        <v>3.4</v>
      </c>
      <c r="N102" s="25" t="s">
        <v>486</v>
      </c>
      <c r="O102" s="26">
        <v>45743</v>
      </c>
    </row>
    <row r="103" spans="2:15" ht="15" customHeight="1">
      <c r="B103" s="208"/>
      <c r="C103" s="21" t="s">
        <v>487</v>
      </c>
      <c r="D103" s="22" t="s">
        <v>490</v>
      </c>
      <c r="E103" s="22" t="s">
        <v>481</v>
      </c>
      <c r="F103" s="22" t="s">
        <v>492</v>
      </c>
      <c r="G103" s="65">
        <v>6250000000</v>
      </c>
      <c r="H103" s="62">
        <v>2.4388132995558351E-2</v>
      </c>
      <c r="I103" s="23">
        <v>405.83</v>
      </c>
      <c r="J103" s="75">
        <v>3532.93</v>
      </c>
      <c r="K103" s="75">
        <v>3627.86</v>
      </c>
      <c r="L103" s="24">
        <v>44409</v>
      </c>
      <c r="M103" s="57">
        <v>1.9</v>
      </c>
      <c r="N103" s="25" t="s">
        <v>519</v>
      </c>
      <c r="O103" s="26">
        <v>45926</v>
      </c>
    </row>
    <row r="104" spans="2:15" ht="15" customHeight="1">
      <c r="B104" s="208"/>
      <c r="C104" s="21" t="s">
        <v>488</v>
      </c>
      <c r="D104" s="22" t="s">
        <v>491</v>
      </c>
      <c r="E104" s="22" t="s">
        <v>484</v>
      </c>
      <c r="F104" s="22" t="s">
        <v>493</v>
      </c>
      <c r="G104" s="65">
        <v>2700000000</v>
      </c>
      <c r="H104" s="62">
        <v>1.0535673454081207E-2</v>
      </c>
      <c r="I104" s="23">
        <v>968.61</v>
      </c>
      <c r="J104" s="75">
        <v>5042.7299999999996</v>
      </c>
      <c r="K104" s="75">
        <v>5357.45</v>
      </c>
      <c r="L104" s="24">
        <v>43922</v>
      </c>
      <c r="M104" s="57">
        <v>3.1</v>
      </c>
      <c r="N104" s="25" t="s">
        <v>519</v>
      </c>
      <c r="O104" s="26">
        <v>45926</v>
      </c>
    </row>
    <row r="105" spans="2:15" ht="15" customHeight="1">
      <c r="B105" s="53"/>
      <c r="C105" s="59" t="s">
        <v>20</v>
      </c>
      <c r="D105" s="59"/>
      <c r="E105" s="54"/>
      <c r="F105" s="27"/>
      <c r="G105" s="66">
        <f>SUM(G3:G104)</f>
        <v>256272179635</v>
      </c>
      <c r="H105" s="146">
        <f>SUM(H3:H104)</f>
        <v>1</v>
      </c>
      <c r="I105" s="145">
        <f>SUM(I3:I83)+SUM(I85:I104)+401.63+796.96</f>
        <v>95827.83</v>
      </c>
      <c r="J105" s="76">
        <f>SUM(J3:J104)</f>
        <v>388290.33</v>
      </c>
      <c r="K105" s="76">
        <f>SUM(K3:K104)</f>
        <v>320099.34000000014</v>
      </c>
      <c r="L105" s="28" t="s">
        <v>215</v>
      </c>
      <c r="M105" s="203">
        <v>2.9</v>
      </c>
      <c r="N105" s="28" t="s">
        <v>215</v>
      </c>
      <c r="O105" s="29" t="s">
        <v>215</v>
      </c>
    </row>
    <row r="106" spans="2:15">
      <c r="B106" s="79" t="s">
        <v>382</v>
      </c>
      <c r="K106" s="79"/>
    </row>
    <row r="107" spans="2:15">
      <c r="B107" s="79" t="s">
        <v>495</v>
      </c>
      <c r="C107" s="79"/>
      <c r="D107" s="79"/>
      <c r="E107" s="79"/>
      <c r="F107" s="79"/>
      <c r="G107" s="79"/>
      <c r="H107" s="79"/>
      <c r="I107" s="79"/>
      <c r="J107" s="79"/>
      <c r="K107" s="79"/>
      <c r="L107" s="79"/>
      <c r="M107" s="79"/>
      <c r="N107" s="79"/>
    </row>
    <row r="108" spans="2:15">
      <c r="B108" s="79" t="s">
        <v>496</v>
      </c>
      <c r="C108" s="79"/>
      <c r="D108" s="79"/>
      <c r="E108" s="79"/>
      <c r="F108" s="79"/>
      <c r="G108" s="79"/>
      <c r="I108" s="79"/>
      <c r="J108" s="79"/>
      <c r="L108" s="79"/>
      <c r="M108" s="79"/>
      <c r="N108" s="79"/>
    </row>
    <row r="109" spans="2:15">
      <c r="B109" s="79" t="s">
        <v>497</v>
      </c>
      <c r="C109" s="79"/>
      <c r="D109" s="79"/>
      <c r="E109" s="79"/>
      <c r="F109" s="79"/>
      <c r="G109" s="79"/>
      <c r="H109" s="79"/>
      <c r="I109" s="79"/>
      <c r="J109" s="79"/>
      <c r="K109" s="79"/>
      <c r="M109" s="79"/>
      <c r="N109" s="79"/>
    </row>
    <row r="110" spans="2:15">
      <c r="B110" s="79" t="s">
        <v>500</v>
      </c>
      <c r="C110" s="79"/>
      <c r="D110" s="79"/>
      <c r="E110" s="79"/>
      <c r="F110" s="79"/>
      <c r="G110" s="79"/>
      <c r="H110" s="79"/>
      <c r="I110" s="79"/>
      <c r="J110" s="79"/>
      <c r="K110" s="79"/>
      <c r="M110" s="79"/>
      <c r="N110" s="79"/>
    </row>
    <row r="111" spans="2:15">
      <c r="B111" s="80" t="s">
        <v>501</v>
      </c>
    </row>
    <row r="112" spans="2:15">
      <c r="B112" s="80" t="s">
        <v>502</v>
      </c>
      <c r="C112" s="80"/>
      <c r="D112" s="80"/>
      <c r="E112" s="80"/>
      <c r="F112" s="80"/>
      <c r="G112" s="80"/>
      <c r="H112" s="80"/>
      <c r="I112" s="80"/>
      <c r="J112" s="80"/>
      <c r="K112" s="80"/>
      <c r="L112" s="80"/>
      <c r="M112" s="80"/>
      <c r="N112" s="80"/>
    </row>
  </sheetData>
  <mergeCells count="3">
    <mergeCell ref="B100:B104"/>
    <mergeCell ref="B3:B54"/>
    <mergeCell ref="B57:B95"/>
  </mergeCells>
  <phoneticPr fontId="7"/>
  <pageMargins left="0.70866141732283472" right="0.70866141732283472" top="0.74803149606299213" bottom="0.74803149606299213" header="0.31496062992125984" footer="0.31496062992125984"/>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3728-9F7E-4CA7-A0A3-E29439263B69}">
  <sheetPr codeName="Sheet4"/>
  <dimension ref="A1:DT28"/>
  <sheetViews>
    <sheetView showGridLines="0" tabSelected="1" zoomScaleNormal="100" zoomScaleSheetLayoutView="85" workbookViewId="0">
      <pane xSplit="4" ySplit="1" topLeftCell="T2" activePane="bottomRight" state="frozen"/>
      <selection pane="topRight" activeCell="E1" sqref="E1"/>
      <selection pane="bottomLeft" activeCell="A5" sqref="A5"/>
      <selection pane="bottomRight" activeCell="V19" sqref="V19"/>
    </sheetView>
  </sheetViews>
  <sheetFormatPr defaultRowHeight="15" customHeight="1"/>
  <cols>
    <col min="1" max="1" width="1.125" style="84" customWidth="1"/>
    <col min="2" max="2" width="2.625" style="84" customWidth="1"/>
    <col min="3" max="3" width="25.625" style="84" customWidth="1"/>
    <col min="4" max="121" width="12.625" style="84" customWidth="1"/>
    <col min="122" max="16384" width="9" style="84"/>
  </cols>
  <sheetData>
    <row r="1" spans="2:124" s="167" customFormat="1" ht="15.75">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row>
    <row r="2" spans="2:124" ht="15" customHeight="1">
      <c r="B2" s="30" t="s">
        <v>173</v>
      </c>
      <c r="C2" s="30"/>
      <c r="D2" s="215" t="s">
        <v>174</v>
      </c>
      <c r="E2" s="33" t="s">
        <v>277</v>
      </c>
      <c r="F2" s="33" t="s">
        <v>278</v>
      </c>
      <c r="G2" s="33" t="s">
        <v>279</v>
      </c>
      <c r="H2" s="33" t="s">
        <v>280</v>
      </c>
      <c r="I2" s="33" t="s">
        <v>281</v>
      </c>
      <c r="J2" s="33" t="s">
        <v>282</v>
      </c>
      <c r="K2" s="33" t="s">
        <v>283</v>
      </c>
      <c r="L2" s="33" t="s">
        <v>284</v>
      </c>
      <c r="M2" s="33" t="s">
        <v>12</v>
      </c>
      <c r="N2" s="33" t="s">
        <v>14</v>
      </c>
      <c r="O2" s="33" t="s">
        <v>22</v>
      </c>
      <c r="P2" s="33" t="s">
        <v>23</v>
      </c>
      <c r="Q2" s="33" t="s">
        <v>24</v>
      </c>
      <c r="R2" s="33" t="s">
        <v>25</v>
      </c>
      <c r="S2" s="33" t="s">
        <v>26</v>
      </c>
      <c r="T2" s="33" t="s">
        <v>27</v>
      </c>
      <c r="U2" s="33" t="s">
        <v>28</v>
      </c>
      <c r="V2" s="33" t="s">
        <v>29</v>
      </c>
      <c r="W2" s="33" t="s">
        <v>30</v>
      </c>
      <c r="X2" s="33" t="s">
        <v>31</v>
      </c>
      <c r="Y2" s="33" t="s">
        <v>540</v>
      </c>
      <c r="Z2" s="33" t="s">
        <v>32</v>
      </c>
      <c r="AA2" s="33" t="s">
        <v>33</v>
      </c>
      <c r="AB2" s="33" t="s">
        <v>34</v>
      </c>
      <c r="AC2" s="33" t="s">
        <v>35</v>
      </c>
      <c r="AD2" s="33" t="s">
        <v>36</v>
      </c>
      <c r="AE2" s="33" t="s">
        <v>37</v>
      </c>
      <c r="AF2" s="33" t="s">
        <v>38</v>
      </c>
      <c r="AG2" s="33" t="s">
        <v>39</v>
      </c>
      <c r="AH2" s="33" t="s">
        <v>64</v>
      </c>
      <c r="AI2" s="33" t="s">
        <v>65</v>
      </c>
      <c r="AJ2" s="33" t="s">
        <v>66</v>
      </c>
      <c r="AK2" s="33" t="s">
        <v>67</v>
      </c>
      <c r="AL2" s="33" t="s">
        <v>68</v>
      </c>
      <c r="AM2" s="33" t="s">
        <v>69</v>
      </c>
      <c r="AN2" s="33" t="s">
        <v>70</v>
      </c>
      <c r="AO2" s="33" t="s">
        <v>71</v>
      </c>
      <c r="AP2" s="33" t="s">
        <v>72</v>
      </c>
      <c r="AQ2" s="33" t="s">
        <v>73</v>
      </c>
      <c r="AR2" s="33" t="s">
        <v>93</v>
      </c>
      <c r="AS2" s="33" t="s">
        <v>97</v>
      </c>
      <c r="AT2" s="33" t="s">
        <v>98</v>
      </c>
      <c r="AU2" s="33" t="s">
        <v>99</v>
      </c>
      <c r="AV2" s="33" t="s">
        <v>100</v>
      </c>
      <c r="AW2" s="33" t="s">
        <v>101</v>
      </c>
      <c r="AX2" s="33" t="s">
        <v>102</v>
      </c>
      <c r="AY2" s="33" t="s">
        <v>103</v>
      </c>
      <c r="AZ2" s="33" t="s">
        <v>148</v>
      </c>
      <c r="BA2" s="33" t="s">
        <v>151</v>
      </c>
      <c r="BB2" s="33" t="s">
        <v>203</v>
      </c>
      <c r="BC2" s="33" t="s">
        <v>204</v>
      </c>
      <c r="BD2" s="33" t="s">
        <v>205</v>
      </c>
      <c r="BE2" s="33" t="s">
        <v>206</v>
      </c>
      <c r="BF2" s="33" t="s">
        <v>262</v>
      </c>
      <c r="BG2" s="33" t="s">
        <v>245</v>
      </c>
      <c r="BH2" s="33" t="s">
        <v>246</v>
      </c>
      <c r="BI2" s="33" t="s">
        <v>323</v>
      </c>
      <c r="BJ2" s="33" t="s">
        <v>324</v>
      </c>
      <c r="BK2" s="33" t="s">
        <v>462</v>
      </c>
      <c r="BL2" s="33" t="s">
        <v>498</v>
      </c>
      <c r="BM2" s="218" t="s">
        <v>175</v>
      </c>
      <c r="BN2" s="35" t="s">
        <v>290</v>
      </c>
      <c r="BO2" s="35" t="s">
        <v>291</v>
      </c>
      <c r="BP2" s="35" t="s">
        <v>292</v>
      </c>
      <c r="BQ2" s="35" t="s">
        <v>293</v>
      </c>
      <c r="BR2" s="35" t="s">
        <v>294</v>
      </c>
      <c r="BS2" s="35" t="s">
        <v>295</v>
      </c>
      <c r="BT2" s="35" t="s">
        <v>296</v>
      </c>
      <c r="BU2" s="35" t="s">
        <v>111</v>
      </c>
      <c r="BV2" s="35" t="s">
        <v>112</v>
      </c>
      <c r="BW2" s="35" t="s">
        <v>113</v>
      </c>
      <c r="BX2" s="35" t="s">
        <v>114</v>
      </c>
      <c r="BY2" s="35" t="s">
        <v>533</v>
      </c>
      <c r="BZ2" s="35" t="s">
        <v>115</v>
      </c>
      <c r="CA2" s="35" t="s">
        <v>116</v>
      </c>
      <c r="CB2" s="35" t="s">
        <v>117</v>
      </c>
      <c r="CC2" s="35" t="s">
        <v>118</v>
      </c>
      <c r="CD2" s="35" t="s">
        <v>119</v>
      </c>
      <c r="CE2" s="35" t="s">
        <v>120</v>
      </c>
      <c r="CF2" s="35" t="s">
        <v>165</v>
      </c>
      <c r="CG2" s="35" t="s">
        <v>167</v>
      </c>
      <c r="CH2" s="35" t="s">
        <v>208</v>
      </c>
      <c r="CI2" s="35" t="s">
        <v>209</v>
      </c>
      <c r="CJ2" s="35" t="s">
        <v>210</v>
      </c>
      <c r="CK2" s="35" t="s">
        <v>211</v>
      </c>
      <c r="CL2" s="35" t="s">
        <v>212</v>
      </c>
      <c r="CM2" s="35" t="s">
        <v>213</v>
      </c>
      <c r="CN2" s="35" t="s">
        <v>214</v>
      </c>
      <c r="CO2" s="35" t="s">
        <v>232</v>
      </c>
      <c r="CP2" s="35" t="s">
        <v>233</v>
      </c>
      <c r="CQ2" s="35" t="s">
        <v>234</v>
      </c>
      <c r="CR2" s="35" t="s">
        <v>247</v>
      </c>
      <c r="CS2" s="35" t="s">
        <v>248</v>
      </c>
      <c r="CT2" s="35" t="s">
        <v>249</v>
      </c>
      <c r="CU2" s="35" t="s">
        <v>250</v>
      </c>
      <c r="CV2" s="35" t="s">
        <v>251</v>
      </c>
      <c r="CW2" s="35" t="s">
        <v>265</v>
      </c>
      <c r="CX2" s="35" t="s">
        <v>297</v>
      </c>
      <c r="CY2" s="35" t="s">
        <v>298</v>
      </c>
      <c r="CZ2" s="69" t="s">
        <v>299</v>
      </c>
      <c r="DA2" s="69" t="s">
        <v>300</v>
      </c>
      <c r="DB2" s="69" t="s">
        <v>301</v>
      </c>
      <c r="DC2" s="69" t="s">
        <v>302</v>
      </c>
      <c r="DD2" s="69" t="s">
        <v>321</v>
      </c>
      <c r="DE2" s="69" t="s">
        <v>322</v>
      </c>
      <c r="DF2" s="69" t="s">
        <v>463</v>
      </c>
      <c r="DG2" s="69" t="s">
        <v>464</v>
      </c>
      <c r="DH2" s="69" t="s">
        <v>465</v>
      </c>
      <c r="DI2" s="69" t="s">
        <v>471</v>
      </c>
      <c r="DJ2" s="221" t="s">
        <v>176</v>
      </c>
      <c r="DK2" s="37" t="s">
        <v>169</v>
      </c>
      <c r="DL2" s="37" t="s">
        <v>121</v>
      </c>
      <c r="DM2" s="37" t="s">
        <v>325</v>
      </c>
      <c r="DN2" s="37" t="s">
        <v>466</v>
      </c>
      <c r="DO2" s="37" t="s">
        <v>510</v>
      </c>
      <c r="DP2" s="37" t="s">
        <v>511</v>
      </c>
      <c r="DQ2" s="224" t="s">
        <v>177</v>
      </c>
    </row>
    <row r="3" spans="2:124" s="83" customFormat="1" ht="42" customHeight="1">
      <c r="B3" s="31"/>
      <c r="C3" s="31"/>
      <c r="D3" s="216"/>
      <c r="E3" s="32" t="s">
        <v>383</v>
      </c>
      <c r="F3" s="32" t="s">
        <v>384</v>
      </c>
      <c r="G3" s="32" t="s">
        <v>385</v>
      </c>
      <c r="H3" s="32" t="s">
        <v>386</v>
      </c>
      <c r="I3" s="32" t="s">
        <v>387</v>
      </c>
      <c r="J3" s="32" t="s">
        <v>388</v>
      </c>
      <c r="K3" s="32" t="s">
        <v>389</v>
      </c>
      <c r="L3" s="32" t="s">
        <v>11</v>
      </c>
      <c r="M3" s="32" t="s">
        <v>13</v>
      </c>
      <c r="N3" s="32" t="s">
        <v>15</v>
      </c>
      <c r="O3" s="32" t="s">
        <v>390</v>
      </c>
      <c r="P3" s="32" t="s">
        <v>391</v>
      </c>
      <c r="Q3" s="32" t="s">
        <v>41</v>
      </c>
      <c r="R3" s="32" t="s">
        <v>392</v>
      </c>
      <c r="S3" s="32" t="s">
        <v>43</v>
      </c>
      <c r="T3" s="32" t="s">
        <v>393</v>
      </c>
      <c r="U3" s="32" t="s">
        <v>394</v>
      </c>
      <c r="V3" s="32" t="s">
        <v>142</v>
      </c>
      <c r="W3" s="32" t="s">
        <v>395</v>
      </c>
      <c r="X3" s="32" t="s">
        <v>396</v>
      </c>
      <c r="Y3" s="32" t="s">
        <v>541</v>
      </c>
      <c r="Z3" s="32" t="s">
        <v>397</v>
      </c>
      <c r="AA3" s="32" t="s">
        <v>47</v>
      </c>
      <c r="AB3" s="32" t="s">
        <v>398</v>
      </c>
      <c r="AC3" s="32" t="s">
        <v>399</v>
      </c>
      <c r="AD3" s="32" t="s">
        <v>49</v>
      </c>
      <c r="AE3" s="32" t="s">
        <v>400</v>
      </c>
      <c r="AF3" s="32" t="s">
        <v>401</v>
      </c>
      <c r="AG3" s="71" t="s">
        <v>402</v>
      </c>
      <c r="AH3" s="71" t="s">
        <v>287</v>
      </c>
      <c r="AI3" s="32" t="s">
        <v>288</v>
      </c>
      <c r="AJ3" s="32" t="s">
        <v>74</v>
      </c>
      <c r="AK3" s="32" t="s">
        <v>403</v>
      </c>
      <c r="AL3" s="32" t="s">
        <v>404</v>
      </c>
      <c r="AM3" s="32" t="s">
        <v>405</v>
      </c>
      <c r="AN3" s="32" t="s">
        <v>289</v>
      </c>
      <c r="AO3" s="32" t="s">
        <v>285</v>
      </c>
      <c r="AP3" s="32" t="s">
        <v>78</v>
      </c>
      <c r="AQ3" s="32" t="s">
        <v>79</v>
      </c>
      <c r="AR3" s="32" t="s">
        <v>406</v>
      </c>
      <c r="AS3" s="32" t="s">
        <v>104</v>
      </c>
      <c r="AT3" s="71" t="s">
        <v>286</v>
      </c>
      <c r="AU3" s="71" t="s">
        <v>106</v>
      </c>
      <c r="AV3" s="71" t="s">
        <v>107</v>
      </c>
      <c r="AW3" s="71" t="s">
        <v>407</v>
      </c>
      <c r="AX3" s="32" t="s">
        <v>408</v>
      </c>
      <c r="AY3" s="32" t="s">
        <v>409</v>
      </c>
      <c r="AZ3" s="32" t="s">
        <v>149</v>
      </c>
      <c r="BA3" s="32" t="s">
        <v>410</v>
      </c>
      <c r="BB3" s="32" t="s">
        <v>411</v>
      </c>
      <c r="BC3" s="155" t="s">
        <v>412</v>
      </c>
      <c r="BD3" s="73" t="s">
        <v>217</v>
      </c>
      <c r="BE3" s="155" t="s">
        <v>218</v>
      </c>
      <c r="BF3" s="155" t="s">
        <v>413</v>
      </c>
      <c r="BG3" s="155" t="s">
        <v>414</v>
      </c>
      <c r="BH3" s="155" t="s">
        <v>415</v>
      </c>
      <c r="BI3" s="155" t="s">
        <v>308</v>
      </c>
      <c r="BJ3" s="155" t="s">
        <v>416</v>
      </c>
      <c r="BK3" s="180" t="s">
        <v>467</v>
      </c>
      <c r="BL3" s="188" t="s">
        <v>499</v>
      </c>
      <c r="BM3" s="219"/>
      <c r="BN3" s="34" t="s">
        <v>417</v>
      </c>
      <c r="BO3" s="34" t="s">
        <v>16</v>
      </c>
      <c r="BP3" s="34" t="s">
        <v>17</v>
      </c>
      <c r="BQ3" s="34" t="s">
        <v>18</v>
      </c>
      <c r="BR3" s="34" t="s">
        <v>19</v>
      </c>
      <c r="BS3" s="34" t="s">
        <v>91</v>
      </c>
      <c r="BT3" s="34" t="s">
        <v>96</v>
      </c>
      <c r="BU3" s="34" t="s">
        <v>156</v>
      </c>
      <c r="BV3" s="34" t="s">
        <v>418</v>
      </c>
      <c r="BW3" s="34" t="s">
        <v>419</v>
      </c>
      <c r="BX3" s="34" t="s">
        <v>420</v>
      </c>
      <c r="BY3" s="34" t="s">
        <v>538</v>
      </c>
      <c r="BZ3" s="34" t="s">
        <v>159</v>
      </c>
      <c r="CA3" s="34" t="s">
        <v>303</v>
      </c>
      <c r="CB3" s="34" t="s">
        <v>161</v>
      </c>
      <c r="CC3" s="34" t="s">
        <v>421</v>
      </c>
      <c r="CD3" s="34" t="s">
        <v>163</v>
      </c>
      <c r="CE3" s="34" t="s">
        <v>422</v>
      </c>
      <c r="CF3" s="34" t="s">
        <v>166</v>
      </c>
      <c r="CG3" s="34" t="s">
        <v>168</v>
      </c>
      <c r="CH3" s="74" t="s">
        <v>219</v>
      </c>
      <c r="CI3" s="34" t="s">
        <v>423</v>
      </c>
      <c r="CJ3" s="156" t="s">
        <v>221</v>
      </c>
      <c r="CK3" s="156" t="s">
        <v>424</v>
      </c>
      <c r="CL3" s="156" t="s">
        <v>425</v>
      </c>
      <c r="CM3" s="156" t="s">
        <v>304</v>
      </c>
      <c r="CN3" s="156" t="s">
        <v>226</v>
      </c>
      <c r="CO3" s="156" t="s">
        <v>426</v>
      </c>
      <c r="CP3" s="156" t="s">
        <v>427</v>
      </c>
      <c r="CQ3" s="156" t="s">
        <v>244</v>
      </c>
      <c r="CR3" s="156" t="s">
        <v>428</v>
      </c>
      <c r="CS3" s="156" t="s">
        <v>429</v>
      </c>
      <c r="CT3" s="156" t="s">
        <v>254</v>
      </c>
      <c r="CU3" s="156" t="s">
        <v>430</v>
      </c>
      <c r="CV3" s="156" t="s">
        <v>263</v>
      </c>
      <c r="CW3" s="156" t="s">
        <v>305</v>
      </c>
      <c r="CX3" s="156" t="s">
        <v>268</v>
      </c>
      <c r="CY3" s="156" t="s">
        <v>269</v>
      </c>
      <c r="CZ3" s="70" t="s">
        <v>270</v>
      </c>
      <c r="DA3" s="70" t="s">
        <v>271</v>
      </c>
      <c r="DB3" s="70" t="s">
        <v>431</v>
      </c>
      <c r="DC3" s="70" t="s">
        <v>275</v>
      </c>
      <c r="DD3" s="70" t="s">
        <v>432</v>
      </c>
      <c r="DE3" s="70" t="s">
        <v>433</v>
      </c>
      <c r="DF3" s="70" t="s">
        <v>468</v>
      </c>
      <c r="DG3" s="70" t="s">
        <v>469</v>
      </c>
      <c r="DH3" s="70" t="s">
        <v>470</v>
      </c>
      <c r="DI3" s="70" t="s">
        <v>444</v>
      </c>
      <c r="DJ3" s="222"/>
      <c r="DK3" s="36" t="s">
        <v>92</v>
      </c>
      <c r="DL3" s="36" t="s">
        <v>122</v>
      </c>
      <c r="DM3" s="36" t="s">
        <v>316</v>
      </c>
      <c r="DN3" s="36" t="s">
        <v>472</v>
      </c>
      <c r="DO3" s="36" t="s">
        <v>512</v>
      </c>
      <c r="DP3" s="36" t="s">
        <v>513</v>
      </c>
      <c r="DQ3" s="225"/>
    </row>
    <row r="4" spans="2:124" s="169" customFormat="1" ht="15" customHeight="1">
      <c r="B4" s="38" t="s">
        <v>178</v>
      </c>
      <c r="C4" s="39"/>
      <c r="D4" s="217"/>
      <c r="E4" s="40">
        <v>184</v>
      </c>
      <c r="F4" s="40">
        <v>184</v>
      </c>
      <c r="G4" s="40">
        <v>184</v>
      </c>
      <c r="H4" s="40">
        <v>184</v>
      </c>
      <c r="I4" s="40">
        <v>184</v>
      </c>
      <c r="J4" s="40">
        <v>1</v>
      </c>
      <c r="K4" s="40">
        <v>184</v>
      </c>
      <c r="L4" s="40">
        <v>184</v>
      </c>
      <c r="M4" s="40">
        <v>184</v>
      </c>
      <c r="N4" s="40">
        <v>184</v>
      </c>
      <c r="O4" s="40">
        <v>37</v>
      </c>
      <c r="P4" s="40">
        <v>184</v>
      </c>
      <c r="Q4" s="40">
        <v>184</v>
      </c>
      <c r="R4" s="40">
        <v>184</v>
      </c>
      <c r="S4" s="40">
        <v>184</v>
      </c>
      <c r="T4" s="40">
        <v>184</v>
      </c>
      <c r="U4" s="40">
        <v>184</v>
      </c>
      <c r="V4" s="40">
        <v>184</v>
      </c>
      <c r="W4" s="40">
        <v>184</v>
      </c>
      <c r="X4" s="40">
        <v>184</v>
      </c>
      <c r="Y4" s="40" t="s">
        <v>535</v>
      </c>
      <c r="Z4" s="40">
        <v>184</v>
      </c>
      <c r="AA4" s="40">
        <v>184</v>
      </c>
      <c r="AB4" s="40">
        <v>57</v>
      </c>
      <c r="AC4" s="40">
        <v>184</v>
      </c>
      <c r="AD4" s="40">
        <v>184</v>
      </c>
      <c r="AE4" s="40">
        <v>184</v>
      </c>
      <c r="AF4" s="40">
        <v>184</v>
      </c>
      <c r="AG4" s="40">
        <v>184</v>
      </c>
      <c r="AH4" s="40">
        <v>184</v>
      </c>
      <c r="AI4" s="40">
        <v>184</v>
      </c>
      <c r="AJ4" s="40">
        <v>184</v>
      </c>
      <c r="AK4" s="40">
        <v>184</v>
      </c>
      <c r="AL4" s="40">
        <v>184</v>
      </c>
      <c r="AM4" s="40">
        <v>184</v>
      </c>
      <c r="AN4" s="40">
        <v>184</v>
      </c>
      <c r="AO4" s="40">
        <v>184</v>
      </c>
      <c r="AP4" s="40">
        <v>184</v>
      </c>
      <c r="AQ4" s="40">
        <v>184</v>
      </c>
      <c r="AR4" s="40">
        <v>184</v>
      </c>
      <c r="AS4" s="40">
        <v>184</v>
      </c>
      <c r="AT4" s="40">
        <v>184</v>
      </c>
      <c r="AU4" s="40">
        <v>184</v>
      </c>
      <c r="AV4" s="40">
        <v>184</v>
      </c>
      <c r="AW4" s="40">
        <v>184</v>
      </c>
      <c r="AX4" s="40">
        <v>184</v>
      </c>
      <c r="AY4" s="40">
        <v>184</v>
      </c>
      <c r="AZ4" s="40">
        <v>184</v>
      </c>
      <c r="BA4" s="40">
        <v>184</v>
      </c>
      <c r="BB4" s="40">
        <v>184</v>
      </c>
      <c r="BC4" s="40">
        <v>184</v>
      </c>
      <c r="BD4" s="40">
        <v>184</v>
      </c>
      <c r="BE4" s="40">
        <v>184</v>
      </c>
      <c r="BF4" s="40">
        <v>184</v>
      </c>
      <c r="BG4" s="40">
        <v>59</v>
      </c>
      <c r="BH4" s="40">
        <v>59</v>
      </c>
      <c r="BI4" s="40">
        <v>184</v>
      </c>
      <c r="BJ4" s="40">
        <v>184</v>
      </c>
      <c r="BK4" s="40">
        <v>184</v>
      </c>
      <c r="BL4" s="40">
        <v>125</v>
      </c>
      <c r="BM4" s="220"/>
      <c r="BN4" s="183">
        <v>184</v>
      </c>
      <c r="BO4" s="183">
        <v>184</v>
      </c>
      <c r="BP4" s="183">
        <v>184</v>
      </c>
      <c r="BQ4" s="183">
        <v>184</v>
      </c>
      <c r="BR4" s="183">
        <v>184</v>
      </c>
      <c r="BS4" s="183">
        <v>184</v>
      </c>
      <c r="BT4" s="183">
        <v>184</v>
      </c>
      <c r="BU4" s="183">
        <v>184</v>
      </c>
      <c r="BV4" s="183">
        <v>184</v>
      </c>
      <c r="BW4" s="183">
        <v>184</v>
      </c>
      <c r="BX4" s="183">
        <v>184</v>
      </c>
      <c r="BY4" s="183" t="s">
        <v>535</v>
      </c>
      <c r="BZ4" s="183">
        <v>184</v>
      </c>
      <c r="CA4" s="183">
        <v>184</v>
      </c>
      <c r="CB4" s="183">
        <v>184</v>
      </c>
      <c r="CC4" s="183">
        <v>184</v>
      </c>
      <c r="CD4" s="183">
        <v>184</v>
      </c>
      <c r="CE4" s="183">
        <v>184</v>
      </c>
      <c r="CF4" s="183">
        <v>184</v>
      </c>
      <c r="CG4" s="183">
        <v>184</v>
      </c>
      <c r="CH4" s="183">
        <v>184</v>
      </c>
      <c r="CI4" s="183">
        <v>184</v>
      </c>
      <c r="CJ4" s="183">
        <v>184</v>
      </c>
      <c r="CK4" s="183">
        <v>184</v>
      </c>
      <c r="CL4" s="183">
        <v>57</v>
      </c>
      <c r="CM4" s="183">
        <v>184</v>
      </c>
      <c r="CN4" s="183">
        <v>184</v>
      </c>
      <c r="CO4" s="183">
        <v>184</v>
      </c>
      <c r="CP4" s="183">
        <v>184</v>
      </c>
      <c r="CQ4" s="183">
        <v>184</v>
      </c>
      <c r="CR4" s="183">
        <v>184</v>
      </c>
      <c r="CS4" s="183">
        <v>184</v>
      </c>
      <c r="CT4" s="183">
        <v>184</v>
      </c>
      <c r="CU4" s="183">
        <v>184</v>
      </c>
      <c r="CV4" s="183">
        <v>184</v>
      </c>
      <c r="CW4" s="183">
        <v>184</v>
      </c>
      <c r="CX4" s="183">
        <v>184</v>
      </c>
      <c r="CY4" s="183">
        <v>57</v>
      </c>
      <c r="CZ4" s="183">
        <v>57</v>
      </c>
      <c r="DA4" s="183">
        <v>57</v>
      </c>
      <c r="DB4" s="183">
        <v>184</v>
      </c>
      <c r="DC4" s="183">
        <v>184</v>
      </c>
      <c r="DD4" s="183">
        <v>184</v>
      </c>
      <c r="DE4" s="183">
        <v>184</v>
      </c>
      <c r="DF4" s="183">
        <v>184</v>
      </c>
      <c r="DG4" s="183">
        <v>184</v>
      </c>
      <c r="DH4" s="183">
        <v>184</v>
      </c>
      <c r="DI4" s="183">
        <v>184</v>
      </c>
      <c r="DJ4" s="223"/>
      <c r="DK4" s="184">
        <v>184</v>
      </c>
      <c r="DL4" s="184">
        <v>91</v>
      </c>
      <c r="DM4" s="184">
        <v>184</v>
      </c>
      <c r="DN4" s="184">
        <v>184</v>
      </c>
      <c r="DO4" s="184">
        <v>97</v>
      </c>
      <c r="DP4" s="184">
        <v>97</v>
      </c>
      <c r="DQ4" s="226"/>
    </row>
    <row r="5" spans="2:124" ht="15" customHeight="1">
      <c r="B5" s="41" t="s">
        <v>434</v>
      </c>
      <c r="C5" s="42"/>
      <c r="D5" s="43">
        <v>8529877</v>
      </c>
      <c r="E5" s="44">
        <v>90521</v>
      </c>
      <c r="F5" s="44">
        <v>52257</v>
      </c>
      <c r="G5" s="44">
        <v>196747</v>
      </c>
      <c r="H5" s="44">
        <v>160580</v>
      </c>
      <c r="I5" s="44">
        <v>67582</v>
      </c>
      <c r="J5" s="44">
        <v>4524</v>
      </c>
      <c r="K5" s="44">
        <v>210637</v>
      </c>
      <c r="L5" s="44">
        <v>109289</v>
      </c>
      <c r="M5" s="44">
        <v>112386</v>
      </c>
      <c r="N5" s="44">
        <v>86736</v>
      </c>
      <c r="O5" s="44">
        <v>18113</v>
      </c>
      <c r="P5" s="44">
        <v>86085</v>
      </c>
      <c r="Q5" s="44">
        <v>234366</v>
      </c>
      <c r="R5" s="44">
        <v>72533</v>
      </c>
      <c r="S5" s="44">
        <v>114274</v>
      </c>
      <c r="T5" s="44">
        <v>98267</v>
      </c>
      <c r="U5" s="44">
        <v>97634</v>
      </c>
      <c r="V5" s="227" t="s">
        <v>539</v>
      </c>
      <c r="W5" s="44">
        <v>67949</v>
      </c>
      <c r="X5" s="44">
        <v>55106</v>
      </c>
      <c r="Y5" s="44">
        <v>529</v>
      </c>
      <c r="Z5" s="44">
        <v>86953</v>
      </c>
      <c r="AA5" s="44">
        <v>46604</v>
      </c>
      <c r="AB5" s="44">
        <v>15617</v>
      </c>
      <c r="AC5" s="44">
        <v>80930</v>
      </c>
      <c r="AD5" s="44">
        <v>66170</v>
      </c>
      <c r="AE5" s="44">
        <v>199637</v>
      </c>
      <c r="AF5" s="44">
        <v>80958</v>
      </c>
      <c r="AG5" s="44">
        <v>98431</v>
      </c>
      <c r="AH5" s="44">
        <v>108482</v>
      </c>
      <c r="AI5" s="44">
        <v>60239</v>
      </c>
      <c r="AJ5" s="44">
        <v>55531</v>
      </c>
      <c r="AK5" s="44">
        <v>108033</v>
      </c>
      <c r="AL5" s="44">
        <v>145926</v>
      </c>
      <c r="AM5" s="44">
        <v>269938</v>
      </c>
      <c r="AN5" s="44">
        <v>627524</v>
      </c>
      <c r="AO5" s="44">
        <v>145633</v>
      </c>
      <c r="AP5" s="44">
        <v>105442</v>
      </c>
      <c r="AQ5" s="44">
        <v>116846</v>
      </c>
      <c r="AR5" s="44">
        <v>219303</v>
      </c>
      <c r="AS5" s="44">
        <v>41618</v>
      </c>
      <c r="AT5" s="44">
        <v>43654</v>
      </c>
      <c r="AU5" s="44">
        <v>77871</v>
      </c>
      <c r="AV5" s="44">
        <v>106511</v>
      </c>
      <c r="AW5" s="44">
        <v>53264</v>
      </c>
      <c r="AX5" s="44">
        <v>82164</v>
      </c>
      <c r="AY5" s="44">
        <v>55989</v>
      </c>
      <c r="AZ5" s="227" t="s">
        <v>539</v>
      </c>
      <c r="BA5" s="44">
        <v>98678</v>
      </c>
      <c r="BB5" s="44">
        <v>35291</v>
      </c>
      <c r="BC5" s="44">
        <v>32792</v>
      </c>
      <c r="BD5" s="44">
        <v>34417</v>
      </c>
      <c r="BE5" s="44">
        <v>26952</v>
      </c>
      <c r="BF5" s="227" t="s">
        <v>539</v>
      </c>
      <c r="BG5" s="44">
        <v>10681</v>
      </c>
      <c r="BH5" s="44">
        <v>18860</v>
      </c>
      <c r="BI5" s="44">
        <v>50758</v>
      </c>
      <c r="BJ5" s="44">
        <v>31125</v>
      </c>
      <c r="BK5" s="44">
        <v>310714</v>
      </c>
      <c r="BL5" s="44">
        <v>34613</v>
      </c>
      <c r="BM5" s="45">
        <v>5880691</v>
      </c>
      <c r="BN5" s="46">
        <v>441111</v>
      </c>
      <c r="BO5" s="46">
        <v>61128</v>
      </c>
      <c r="BP5" s="46">
        <v>37520</v>
      </c>
      <c r="BQ5" s="46">
        <v>28096</v>
      </c>
      <c r="BR5" s="46">
        <v>25706</v>
      </c>
      <c r="BS5" s="46">
        <v>58918</v>
      </c>
      <c r="BT5" s="46">
        <v>117677</v>
      </c>
      <c r="BU5" s="46">
        <v>65930</v>
      </c>
      <c r="BV5" s="230" t="s">
        <v>539</v>
      </c>
      <c r="BW5" s="46">
        <v>165761</v>
      </c>
      <c r="BX5" s="46">
        <v>27695</v>
      </c>
      <c r="BY5" s="46">
        <v>36</v>
      </c>
      <c r="BZ5" s="230" t="s">
        <v>539</v>
      </c>
      <c r="CA5" s="230" t="s">
        <v>539</v>
      </c>
      <c r="CB5" s="46">
        <v>76655</v>
      </c>
      <c r="CC5" s="46">
        <v>50717</v>
      </c>
      <c r="CD5" s="46">
        <v>26352</v>
      </c>
      <c r="CE5" s="46">
        <v>19207</v>
      </c>
      <c r="CF5" s="46">
        <v>18818</v>
      </c>
      <c r="CG5" s="46">
        <v>48152</v>
      </c>
      <c r="CH5" s="46">
        <v>16948</v>
      </c>
      <c r="CI5" s="46">
        <v>48333</v>
      </c>
      <c r="CJ5" s="46">
        <v>33541</v>
      </c>
      <c r="CK5" s="46">
        <v>27539</v>
      </c>
      <c r="CL5" s="46">
        <v>9196</v>
      </c>
      <c r="CM5" s="46">
        <v>43915</v>
      </c>
      <c r="CN5" s="46">
        <v>33405</v>
      </c>
      <c r="CO5" s="46">
        <v>19044</v>
      </c>
      <c r="CP5" s="46">
        <v>22048</v>
      </c>
      <c r="CQ5" s="46">
        <v>34832</v>
      </c>
      <c r="CR5" s="46">
        <v>27565</v>
      </c>
      <c r="CS5" s="46">
        <v>31644</v>
      </c>
      <c r="CT5" s="46">
        <v>17444</v>
      </c>
      <c r="CU5" s="46">
        <v>42473</v>
      </c>
      <c r="CV5" s="46">
        <v>24967</v>
      </c>
      <c r="CW5" s="46">
        <v>22944</v>
      </c>
      <c r="CX5" s="46">
        <v>20063</v>
      </c>
      <c r="CY5" s="46">
        <v>7290</v>
      </c>
      <c r="CZ5" s="46">
        <v>7275</v>
      </c>
      <c r="DA5" s="46">
        <v>2512</v>
      </c>
      <c r="DB5" s="46">
        <v>47380</v>
      </c>
      <c r="DC5" s="46">
        <v>26814</v>
      </c>
      <c r="DD5" s="46">
        <v>28127</v>
      </c>
      <c r="DE5" s="46">
        <v>28014</v>
      </c>
      <c r="DF5" s="230" t="s">
        <v>539</v>
      </c>
      <c r="DG5" s="46">
        <v>44493</v>
      </c>
      <c r="DH5" s="46">
        <v>72648</v>
      </c>
      <c r="DI5" s="46">
        <v>24707</v>
      </c>
      <c r="DJ5" s="67">
        <v>2164459</v>
      </c>
      <c r="DK5" s="68">
        <v>93042</v>
      </c>
      <c r="DL5" s="68">
        <v>28578</v>
      </c>
      <c r="DM5" s="212" t="s">
        <v>539</v>
      </c>
      <c r="DN5" s="212" t="s">
        <v>539</v>
      </c>
      <c r="DO5" s="212" t="s">
        <v>539</v>
      </c>
      <c r="DP5" s="212" t="s">
        <v>539</v>
      </c>
      <c r="DQ5" s="68">
        <v>484725</v>
      </c>
      <c r="DT5" s="169"/>
    </row>
    <row r="6" spans="2:124" ht="15" customHeight="1">
      <c r="B6" s="41"/>
      <c r="C6" s="42" t="s">
        <v>179</v>
      </c>
      <c r="D6" s="43">
        <v>7786235</v>
      </c>
      <c r="E6" s="44">
        <v>83010</v>
      </c>
      <c r="F6" s="44">
        <v>48387</v>
      </c>
      <c r="G6" s="44">
        <v>173692</v>
      </c>
      <c r="H6" s="44">
        <v>144585</v>
      </c>
      <c r="I6" s="44">
        <v>59101</v>
      </c>
      <c r="J6" s="44">
        <v>-6</v>
      </c>
      <c r="K6" s="44">
        <v>195117</v>
      </c>
      <c r="L6" s="44">
        <v>96730</v>
      </c>
      <c r="M6" s="44">
        <v>100776</v>
      </c>
      <c r="N6" s="44">
        <v>76867</v>
      </c>
      <c r="O6" s="44">
        <v>13116</v>
      </c>
      <c r="P6" s="44">
        <v>76592</v>
      </c>
      <c r="Q6" s="44">
        <v>211065</v>
      </c>
      <c r="R6" s="44">
        <v>63605</v>
      </c>
      <c r="S6" s="44">
        <v>104990</v>
      </c>
      <c r="T6" s="44">
        <v>92087</v>
      </c>
      <c r="U6" s="44">
        <v>91607</v>
      </c>
      <c r="V6" s="228"/>
      <c r="W6" s="44">
        <v>61776</v>
      </c>
      <c r="X6" s="44">
        <v>47338</v>
      </c>
      <c r="Y6" s="49" t="s">
        <v>306</v>
      </c>
      <c r="Z6" s="44">
        <v>81528</v>
      </c>
      <c r="AA6" s="44">
        <v>36638</v>
      </c>
      <c r="AB6" s="44">
        <v>13545</v>
      </c>
      <c r="AC6" s="44">
        <v>72573</v>
      </c>
      <c r="AD6" s="44">
        <v>59552</v>
      </c>
      <c r="AE6" s="44">
        <v>185196</v>
      </c>
      <c r="AF6" s="44">
        <v>73866</v>
      </c>
      <c r="AG6" s="44">
        <v>90514</v>
      </c>
      <c r="AH6" s="44">
        <v>99874</v>
      </c>
      <c r="AI6" s="44">
        <v>57105</v>
      </c>
      <c r="AJ6" s="44">
        <v>49465</v>
      </c>
      <c r="AK6" s="44">
        <v>95019</v>
      </c>
      <c r="AL6" s="44">
        <v>132843</v>
      </c>
      <c r="AM6" s="44">
        <v>241704</v>
      </c>
      <c r="AN6" s="44">
        <v>579981</v>
      </c>
      <c r="AO6" s="44">
        <v>114634</v>
      </c>
      <c r="AP6" s="44">
        <v>92863</v>
      </c>
      <c r="AQ6" s="44">
        <v>100696</v>
      </c>
      <c r="AR6" s="44">
        <v>206539</v>
      </c>
      <c r="AS6" s="44">
        <v>36404</v>
      </c>
      <c r="AT6" s="44">
        <v>40277</v>
      </c>
      <c r="AU6" s="44">
        <v>70108</v>
      </c>
      <c r="AV6" s="44">
        <v>97612</v>
      </c>
      <c r="AW6" s="44">
        <v>47407</v>
      </c>
      <c r="AX6" s="44">
        <v>74041</v>
      </c>
      <c r="AY6" s="44">
        <v>48121</v>
      </c>
      <c r="AZ6" s="228"/>
      <c r="BA6" s="44">
        <v>89507</v>
      </c>
      <c r="BB6" s="44">
        <v>32046</v>
      </c>
      <c r="BC6" s="44">
        <v>30421</v>
      </c>
      <c r="BD6" s="44">
        <v>32090</v>
      </c>
      <c r="BE6" s="44">
        <v>24339</v>
      </c>
      <c r="BF6" s="228"/>
      <c r="BG6" s="44">
        <v>9542</v>
      </c>
      <c r="BH6" s="44">
        <v>8373</v>
      </c>
      <c r="BI6" s="44">
        <v>43577</v>
      </c>
      <c r="BJ6" s="44">
        <v>26474</v>
      </c>
      <c r="BK6" s="44">
        <v>296439</v>
      </c>
      <c r="BL6" s="44">
        <v>32020</v>
      </c>
      <c r="BM6" s="45">
        <v>5313067</v>
      </c>
      <c r="BN6" s="46">
        <v>422055</v>
      </c>
      <c r="BO6" s="46">
        <v>61056</v>
      </c>
      <c r="BP6" s="46">
        <v>36609</v>
      </c>
      <c r="BQ6" s="46">
        <v>27658</v>
      </c>
      <c r="BR6" s="46">
        <v>24579</v>
      </c>
      <c r="BS6" s="46">
        <v>54722</v>
      </c>
      <c r="BT6" s="46">
        <v>114721</v>
      </c>
      <c r="BU6" s="46">
        <v>62278</v>
      </c>
      <c r="BV6" s="231"/>
      <c r="BW6" s="46">
        <v>148851</v>
      </c>
      <c r="BX6" s="46">
        <v>24273</v>
      </c>
      <c r="BY6" s="50" t="s">
        <v>306</v>
      </c>
      <c r="BZ6" s="231"/>
      <c r="CA6" s="231"/>
      <c r="CB6" s="46">
        <v>75269</v>
      </c>
      <c r="CC6" s="46">
        <v>49352</v>
      </c>
      <c r="CD6" s="46">
        <v>25298</v>
      </c>
      <c r="CE6" s="46">
        <v>18153</v>
      </c>
      <c r="CF6" s="46">
        <v>17771</v>
      </c>
      <c r="CG6" s="46">
        <v>46285</v>
      </c>
      <c r="CH6" s="46">
        <v>15139</v>
      </c>
      <c r="CI6" s="46">
        <v>47586</v>
      </c>
      <c r="CJ6" s="46">
        <v>32529</v>
      </c>
      <c r="CK6" s="46">
        <v>26000</v>
      </c>
      <c r="CL6" s="46">
        <v>8281</v>
      </c>
      <c r="CM6" s="46">
        <v>40349</v>
      </c>
      <c r="CN6" s="46">
        <v>31691</v>
      </c>
      <c r="CO6" s="46">
        <v>18403</v>
      </c>
      <c r="CP6" s="46">
        <v>19884</v>
      </c>
      <c r="CQ6" s="46">
        <v>32539</v>
      </c>
      <c r="CR6" s="46">
        <v>26330</v>
      </c>
      <c r="CS6" s="46">
        <v>30879</v>
      </c>
      <c r="CT6" s="46">
        <v>16935</v>
      </c>
      <c r="CU6" s="46">
        <v>38777</v>
      </c>
      <c r="CV6" s="46">
        <v>22457</v>
      </c>
      <c r="CW6" s="46">
        <v>22261</v>
      </c>
      <c r="CX6" s="46">
        <v>18840</v>
      </c>
      <c r="CY6" s="46">
        <v>7269</v>
      </c>
      <c r="CZ6" s="46">
        <v>7256</v>
      </c>
      <c r="DA6" s="46">
        <v>2498</v>
      </c>
      <c r="DB6" s="46">
        <v>45515</v>
      </c>
      <c r="DC6" s="46">
        <v>25360</v>
      </c>
      <c r="DD6" s="46">
        <v>27420</v>
      </c>
      <c r="DE6" s="46">
        <v>26624</v>
      </c>
      <c r="DF6" s="231"/>
      <c r="DG6" s="46">
        <v>43534</v>
      </c>
      <c r="DH6" s="46">
        <v>70493</v>
      </c>
      <c r="DI6" s="46">
        <v>23368</v>
      </c>
      <c r="DJ6" s="67">
        <v>2065263</v>
      </c>
      <c r="DK6" s="68">
        <v>77238</v>
      </c>
      <c r="DL6" s="68">
        <v>20759</v>
      </c>
      <c r="DM6" s="213"/>
      <c r="DN6" s="213"/>
      <c r="DO6" s="213"/>
      <c r="DP6" s="213"/>
      <c r="DQ6" s="68">
        <v>407903</v>
      </c>
      <c r="DT6" s="169"/>
    </row>
    <row r="7" spans="2:124" ht="15" customHeight="1">
      <c r="B7" s="41"/>
      <c r="C7" s="42" t="s">
        <v>180</v>
      </c>
      <c r="D7" s="43">
        <v>743641</v>
      </c>
      <c r="E7" s="44">
        <v>7511</v>
      </c>
      <c r="F7" s="44">
        <v>3869</v>
      </c>
      <c r="G7" s="44">
        <v>23055</v>
      </c>
      <c r="H7" s="44">
        <v>15995</v>
      </c>
      <c r="I7" s="44">
        <v>8480</v>
      </c>
      <c r="J7" s="44">
        <v>4531</v>
      </c>
      <c r="K7" s="44">
        <v>15519</v>
      </c>
      <c r="L7" s="44">
        <v>12558</v>
      </c>
      <c r="M7" s="44">
        <v>11610</v>
      </c>
      <c r="N7" s="44">
        <v>9869</v>
      </c>
      <c r="O7" s="44">
        <v>4996</v>
      </c>
      <c r="P7" s="44">
        <v>9492</v>
      </c>
      <c r="Q7" s="44">
        <v>23300</v>
      </c>
      <c r="R7" s="44">
        <v>8928</v>
      </c>
      <c r="S7" s="44">
        <v>9283</v>
      </c>
      <c r="T7" s="44">
        <v>6180</v>
      </c>
      <c r="U7" s="44">
        <v>6026</v>
      </c>
      <c r="V7" s="228"/>
      <c r="W7" s="44">
        <v>6172</v>
      </c>
      <c r="X7" s="44">
        <v>7768</v>
      </c>
      <c r="Y7" s="44">
        <v>529</v>
      </c>
      <c r="Z7" s="44">
        <v>5425</v>
      </c>
      <c r="AA7" s="44">
        <v>9966</v>
      </c>
      <c r="AB7" s="44">
        <v>2071</v>
      </c>
      <c r="AC7" s="44">
        <v>8357</v>
      </c>
      <c r="AD7" s="44">
        <v>6617</v>
      </c>
      <c r="AE7" s="44">
        <v>14440</v>
      </c>
      <c r="AF7" s="44">
        <v>7092</v>
      </c>
      <c r="AG7" s="44">
        <v>7916</v>
      </c>
      <c r="AH7" s="44">
        <v>8607</v>
      </c>
      <c r="AI7" s="44">
        <v>3134</v>
      </c>
      <c r="AJ7" s="44">
        <v>6066</v>
      </c>
      <c r="AK7" s="44">
        <v>13013</v>
      </c>
      <c r="AL7" s="44">
        <v>13082</v>
      </c>
      <c r="AM7" s="44">
        <v>28233</v>
      </c>
      <c r="AN7" s="44">
        <v>47543</v>
      </c>
      <c r="AO7" s="44">
        <v>30999</v>
      </c>
      <c r="AP7" s="44">
        <v>12578</v>
      </c>
      <c r="AQ7" s="44">
        <v>16150</v>
      </c>
      <c r="AR7" s="44">
        <v>12763</v>
      </c>
      <c r="AS7" s="44">
        <v>5213</v>
      </c>
      <c r="AT7" s="44">
        <v>3377</v>
      </c>
      <c r="AU7" s="44">
        <v>7763</v>
      </c>
      <c r="AV7" s="44">
        <v>8899</v>
      </c>
      <c r="AW7" s="44">
        <v>5857</v>
      </c>
      <c r="AX7" s="44">
        <v>8123</v>
      </c>
      <c r="AY7" s="44">
        <v>7868</v>
      </c>
      <c r="AZ7" s="228"/>
      <c r="BA7" s="44">
        <v>9171</v>
      </c>
      <c r="BB7" s="44">
        <v>3244</v>
      </c>
      <c r="BC7" s="44">
        <v>2370</v>
      </c>
      <c r="BD7" s="44">
        <v>2327</v>
      </c>
      <c r="BE7" s="44">
        <v>2612</v>
      </c>
      <c r="BF7" s="228"/>
      <c r="BG7" s="44">
        <v>1138</v>
      </c>
      <c r="BH7" s="44">
        <v>10486</v>
      </c>
      <c r="BI7" s="44">
        <v>7181</v>
      </c>
      <c r="BJ7" s="44">
        <v>4651</v>
      </c>
      <c r="BK7" s="44">
        <v>14274</v>
      </c>
      <c r="BL7" s="44">
        <v>2593</v>
      </c>
      <c r="BM7" s="45">
        <v>567624</v>
      </c>
      <c r="BN7" s="46">
        <v>19055</v>
      </c>
      <c r="BO7" s="46">
        <v>72</v>
      </c>
      <c r="BP7" s="46">
        <v>911</v>
      </c>
      <c r="BQ7" s="46">
        <v>438</v>
      </c>
      <c r="BR7" s="46">
        <v>1126</v>
      </c>
      <c r="BS7" s="46">
        <v>4195</v>
      </c>
      <c r="BT7" s="46">
        <v>2955</v>
      </c>
      <c r="BU7" s="46">
        <v>3652</v>
      </c>
      <c r="BV7" s="231"/>
      <c r="BW7" s="46">
        <v>16910</v>
      </c>
      <c r="BX7" s="46">
        <v>3422</v>
      </c>
      <c r="BY7" s="46">
        <v>36</v>
      </c>
      <c r="BZ7" s="231"/>
      <c r="CA7" s="231"/>
      <c r="CB7" s="46">
        <v>1385</v>
      </c>
      <c r="CC7" s="46">
        <v>1364</v>
      </c>
      <c r="CD7" s="46">
        <v>1054</v>
      </c>
      <c r="CE7" s="46">
        <v>1054</v>
      </c>
      <c r="CF7" s="46">
        <v>1047</v>
      </c>
      <c r="CG7" s="46">
        <v>1867</v>
      </c>
      <c r="CH7" s="46">
        <v>1808</v>
      </c>
      <c r="CI7" s="46">
        <v>746</v>
      </c>
      <c r="CJ7" s="46">
        <v>1011</v>
      </c>
      <c r="CK7" s="46">
        <v>1538</v>
      </c>
      <c r="CL7" s="46">
        <v>915</v>
      </c>
      <c r="CM7" s="46">
        <v>3566</v>
      </c>
      <c r="CN7" s="46">
        <v>1713</v>
      </c>
      <c r="CO7" s="46">
        <v>640</v>
      </c>
      <c r="CP7" s="46">
        <v>2163</v>
      </c>
      <c r="CQ7" s="46">
        <v>2292</v>
      </c>
      <c r="CR7" s="46">
        <v>1234</v>
      </c>
      <c r="CS7" s="46">
        <v>764</v>
      </c>
      <c r="CT7" s="46">
        <v>508</v>
      </c>
      <c r="CU7" s="46">
        <v>3696</v>
      </c>
      <c r="CV7" s="46">
        <v>2510</v>
      </c>
      <c r="CW7" s="46">
        <v>682</v>
      </c>
      <c r="CX7" s="46">
        <v>1223</v>
      </c>
      <c r="CY7" s="46">
        <v>21</v>
      </c>
      <c r="CZ7" s="46">
        <v>18</v>
      </c>
      <c r="DA7" s="46">
        <v>13</v>
      </c>
      <c r="DB7" s="46">
        <v>1865</v>
      </c>
      <c r="DC7" s="46">
        <v>1453</v>
      </c>
      <c r="DD7" s="46">
        <v>706</v>
      </c>
      <c r="DE7" s="46">
        <v>1390</v>
      </c>
      <c r="DF7" s="231"/>
      <c r="DG7" s="46">
        <v>958</v>
      </c>
      <c r="DH7" s="46">
        <v>2154</v>
      </c>
      <c r="DI7" s="46">
        <v>1338</v>
      </c>
      <c r="DJ7" s="67">
        <v>99196</v>
      </c>
      <c r="DK7" s="68">
        <v>15804</v>
      </c>
      <c r="DL7" s="68">
        <v>7819</v>
      </c>
      <c r="DM7" s="213"/>
      <c r="DN7" s="213"/>
      <c r="DO7" s="213"/>
      <c r="DP7" s="213"/>
      <c r="DQ7" s="68">
        <v>76821</v>
      </c>
    </row>
    <row r="8" spans="2:124" ht="15" customHeight="1">
      <c r="B8" s="41" t="s">
        <v>181</v>
      </c>
      <c r="C8" s="42"/>
      <c r="D8" s="43">
        <v>2106210</v>
      </c>
      <c r="E8" s="44">
        <v>16406</v>
      </c>
      <c r="F8" s="44">
        <v>13608</v>
      </c>
      <c r="G8" s="44">
        <v>51833</v>
      </c>
      <c r="H8" s="44">
        <v>33448</v>
      </c>
      <c r="I8" s="44">
        <v>14739</v>
      </c>
      <c r="J8" s="44">
        <v>17733</v>
      </c>
      <c r="K8" s="44">
        <v>45231</v>
      </c>
      <c r="L8" s="44">
        <v>30065</v>
      </c>
      <c r="M8" s="44">
        <v>24743</v>
      </c>
      <c r="N8" s="44">
        <v>23201</v>
      </c>
      <c r="O8" s="44">
        <v>15848</v>
      </c>
      <c r="P8" s="44">
        <v>17202</v>
      </c>
      <c r="Q8" s="44">
        <v>56743</v>
      </c>
      <c r="R8" s="44">
        <v>20096</v>
      </c>
      <c r="S8" s="44">
        <v>27621</v>
      </c>
      <c r="T8" s="44">
        <v>22440</v>
      </c>
      <c r="U8" s="44">
        <v>20173</v>
      </c>
      <c r="V8" s="228"/>
      <c r="W8" s="44">
        <v>18697</v>
      </c>
      <c r="X8" s="44">
        <v>16469</v>
      </c>
      <c r="Y8" s="44">
        <v>412</v>
      </c>
      <c r="Z8" s="44">
        <v>17702</v>
      </c>
      <c r="AA8" s="44">
        <v>15370</v>
      </c>
      <c r="AB8" s="44">
        <v>5470</v>
      </c>
      <c r="AC8" s="44">
        <v>27403</v>
      </c>
      <c r="AD8" s="44">
        <v>34194</v>
      </c>
      <c r="AE8" s="44">
        <v>42053</v>
      </c>
      <c r="AF8" s="44">
        <v>22723</v>
      </c>
      <c r="AG8" s="44">
        <v>28869</v>
      </c>
      <c r="AH8" s="44">
        <v>32453</v>
      </c>
      <c r="AI8" s="44">
        <v>14983</v>
      </c>
      <c r="AJ8" s="44">
        <v>13259</v>
      </c>
      <c r="AK8" s="44">
        <v>26981</v>
      </c>
      <c r="AL8" s="44">
        <v>44812</v>
      </c>
      <c r="AM8" s="44">
        <v>87253</v>
      </c>
      <c r="AN8" s="44">
        <v>112344</v>
      </c>
      <c r="AO8" s="44">
        <v>55774</v>
      </c>
      <c r="AP8" s="44">
        <v>40274</v>
      </c>
      <c r="AQ8" s="44">
        <v>35509</v>
      </c>
      <c r="AR8" s="44">
        <v>54419</v>
      </c>
      <c r="AS8" s="44">
        <v>18838</v>
      </c>
      <c r="AT8" s="44">
        <v>10872</v>
      </c>
      <c r="AU8" s="44">
        <v>20210</v>
      </c>
      <c r="AV8" s="44">
        <v>29247</v>
      </c>
      <c r="AW8" s="44">
        <v>15941</v>
      </c>
      <c r="AX8" s="44">
        <v>21314</v>
      </c>
      <c r="AY8" s="44">
        <v>19239</v>
      </c>
      <c r="AZ8" s="228"/>
      <c r="BA8" s="44">
        <v>28316</v>
      </c>
      <c r="BB8" s="44">
        <v>10460</v>
      </c>
      <c r="BC8" s="44">
        <v>6910</v>
      </c>
      <c r="BD8" s="44">
        <v>13711</v>
      </c>
      <c r="BE8" s="44">
        <v>6090</v>
      </c>
      <c r="BF8" s="228"/>
      <c r="BG8" s="44">
        <v>2349</v>
      </c>
      <c r="BH8" s="44">
        <v>10498</v>
      </c>
      <c r="BI8" s="44">
        <v>13430</v>
      </c>
      <c r="BJ8" s="44">
        <v>14664</v>
      </c>
      <c r="BK8" s="44">
        <v>36013</v>
      </c>
      <c r="BL8" s="44">
        <v>5713</v>
      </c>
      <c r="BM8" s="45">
        <v>1522450</v>
      </c>
      <c r="BN8" s="46">
        <v>94276</v>
      </c>
      <c r="BO8" s="46">
        <v>9739</v>
      </c>
      <c r="BP8" s="46">
        <v>8040</v>
      </c>
      <c r="BQ8" s="46">
        <v>6769</v>
      </c>
      <c r="BR8" s="46">
        <v>6503</v>
      </c>
      <c r="BS8" s="46">
        <v>15567</v>
      </c>
      <c r="BT8" s="46">
        <v>27367</v>
      </c>
      <c r="BU8" s="46">
        <v>13860</v>
      </c>
      <c r="BV8" s="231"/>
      <c r="BW8" s="46">
        <v>36070</v>
      </c>
      <c r="BX8" s="46">
        <v>7423</v>
      </c>
      <c r="BY8" s="46">
        <v>-100</v>
      </c>
      <c r="BZ8" s="231"/>
      <c r="CA8" s="231"/>
      <c r="CB8" s="46">
        <v>14355</v>
      </c>
      <c r="CC8" s="46">
        <v>10769</v>
      </c>
      <c r="CD8" s="46">
        <v>5633</v>
      </c>
      <c r="CE8" s="46">
        <v>4931</v>
      </c>
      <c r="CF8" s="46">
        <v>3363</v>
      </c>
      <c r="CG8" s="46">
        <v>11940</v>
      </c>
      <c r="CH8" s="46">
        <v>3394</v>
      </c>
      <c r="CI8" s="46">
        <v>12681</v>
      </c>
      <c r="CJ8" s="46">
        <v>12274</v>
      </c>
      <c r="CK8" s="46">
        <v>9308</v>
      </c>
      <c r="CL8" s="46">
        <v>2992</v>
      </c>
      <c r="CM8" s="46">
        <v>9803</v>
      </c>
      <c r="CN8" s="46">
        <v>8756</v>
      </c>
      <c r="CO8" s="46">
        <v>3889</v>
      </c>
      <c r="CP8" s="46">
        <v>5355</v>
      </c>
      <c r="CQ8" s="46">
        <v>15733</v>
      </c>
      <c r="CR8" s="46">
        <v>4870</v>
      </c>
      <c r="CS8" s="46">
        <v>5165</v>
      </c>
      <c r="CT8" s="46">
        <v>4947</v>
      </c>
      <c r="CU8" s="46">
        <v>11513</v>
      </c>
      <c r="CV8" s="46">
        <v>9971</v>
      </c>
      <c r="CW8" s="46">
        <v>5869</v>
      </c>
      <c r="CX8" s="46">
        <v>5516</v>
      </c>
      <c r="CY8" s="46">
        <v>1203</v>
      </c>
      <c r="CZ8" s="46">
        <v>1190</v>
      </c>
      <c r="DA8" s="46">
        <v>617</v>
      </c>
      <c r="DB8" s="46">
        <v>13847</v>
      </c>
      <c r="DC8" s="46">
        <v>7770</v>
      </c>
      <c r="DD8" s="46">
        <v>7104</v>
      </c>
      <c r="DE8" s="46">
        <v>9108</v>
      </c>
      <c r="DF8" s="231"/>
      <c r="DG8" s="46">
        <v>3958</v>
      </c>
      <c r="DH8" s="46">
        <v>8747</v>
      </c>
      <c r="DI8" s="46">
        <v>5869</v>
      </c>
      <c r="DJ8" s="67">
        <v>479795</v>
      </c>
      <c r="DK8" s="68">
        <v>24729</v>
      </c>
      <c r="DL8" s="68">
        <v>58575</v>
      </c>
      <c r="DM8" s="213"/>
      <c r="DN8" s="213"/>
      <c r="DO8" s="213"/>
      <c r="DP8" s="213"/>
      <c r="DQ8" s="68">
        <v>103964</v>
      </c>
    </row>
    <row r="9" spans="2:124" ht="15" customHeight="1">
      <c r="B9" s="41"/>
      <c r="C9" s="42" t="s">
        <v>182</v>
      </c>
      <c r="D9" s="43">
        <v>488952</v>
      </c>
      <c r="E9" s="44">
        <v>3409</v>
      </c>
      <c r="F9" s="44">
        <v>2386</v>
      </c>
      <c r="G9" s="44">
        <v>9834</v>
      </c>
      <c r="H9" s="44">
        <v>8368</v>
      </c>
      <c r="I9" s="44">
        <v>2918</v>
      </c>
      <c r="J9" s="44">
        <v>3107</v>
      </c>
      <c r="K9" s="44">
        <v>13660</v>
      </c>
      <c r="L9" s="44">
        <v>6951</v>
      </c>
      <c r="M9" s="44">
        <v>5271</v>
      </c>
      <c r="N9" s="44">
        <v>4035</v>
      </c>
      <c r="O9" s="44">
        <v>604</v>
      </c>
      <c r="P9" s="44">
        <v>3173</v>
      </c>
      <c r="Q9" s="44">
        <v>8642</v>
      </c>
      <c r="R9" s="44">
        <v>4623</v>
      </c>
      <c r="S9" s="44">
        <v>7437</v>
      </c>
      <c r="T9" s="44">
        <v>6807</v>
      </c>
      <c r="U9" s="44">
        <v>6526</v>
      </c>
      <c r="V9" s="228"/>
      <c r="W9" s="44">
        <v>4450</v>
      </c>
      <c r="X9" s="44">
        <v>3268</v>
      </c>
      <c r="Y9" s="49">
        <v>0</v>
      </c>
      <c r="Z9" s="44">
        <v>4092</v>
      </c>
      <c r="AA9" s="44">
        <v>2530</v>
      </c>
      <c r="AB9" s="44">
        <v>1374</v>
      </c>
      <c r="AC9" s="44">
        <v>5982</v>
      </c>
      <c r="AD9" s="44">
        <v>5777</v>
      </c>
      <c r="AE9" s="44">
        <v>9647</v>
      </c>
      <c r="AF9" s="44">
        <v>5525</v>
      </c>
      <c r="AG9" s="44">
        <v>5902</v>
      </c>
      <c r="AH9" s="44">
        <v>7536</v>
      </c>
      <c r="AI9" s="44">
        <v>3802</v>
      </c>
      <c r="AJ9" s="44">
        <v>2590</v>
      </c>
      <c r="AK9" s="44">
        <v>6513</v>
      </c>
      <c r="AL9" s="44">
        <v>7451</v>
      </c>
      <c r="AM9" s="44">
        <v>16605</v>
      </c>
      <c r="AN9" s="44">
        <v>30249</v>
      </c>
      <c r="AO9" s="44">
        <v>10904</v>
      </c>
      <c r="AP9" s="44">
        <v>6301</v>
      </c>
      <c r="AQ9" s="44">
        <v>6556</v>
      </c>
      <c r="AR9" s="44">
        <v>11248</v>
      </c>
      <c r="AS9" s="44">
        <v>2401</v>
      </c>
      <c r="AT9" s="44">
        <v>2632</v>
      </c>
      <c r="AU9" s="44">
        <v>5068</v>
      </c>
      <c r="AV9" s="44">
        <v>5440</v>
      </c>
      <c r="AW9" s="44">
        <v>2258</v>
      </c>
      <c r="AX9" s="44">
        <v>7027</v>
      </c>
      <c r="AY9" s="44">
        <v>4728</v>
      </c>
      <c r="AZ9" s="228"/>
      <c r="BA9" s="44">
        <v>6595</v>
      </c>
      <c r="BB9" s="44">
        <v>2701</v>
      </c>
      <c r="BC9" s="44">
        <v>2191</v>
      </c>
      <c r="BD9" s="44">
        <v>3131</v>
      </c>
      <c r="BE9" s="44">
        <v>1426</v>
      </c>
      <c r="BF9" s="228"/>
      <c r="BG9" s="44">
        <v>809</v>
      </c>
      <c r="BH9" s="44">
        <v>645</v>
      </c>
      <c r="BI9" s="44">
        <v>3527</v>
      </c>
      <c r="BJ9" s="44">
        <v>3139</v>
      </c>
      <c r="BK9" s="44">
        <v>18352</v>
      </c>
      <c r="BL9" s="44">
        <v>3294</v>
      </c>
      <c r="BM9" s="45">
        <v>341883</v>
      </c>
      <c r="BN9" s="46">
        <v>32283</v>
      </c>
      <c r="BO9" s="46">
        <v>300</v>
      </c>
      <c r="BP9" s="46">
        <v>1850</v>
      </c>
      <c r="BQ9" s="46">
        <v>1895</v>
      </c>
      <c r="BR9" s="46">
        <v>1294</v>
      </c>
      <c r="BS9" s="46">
        <v>4795</v>
      </c>
      <c r="BT9" s="46">
        <v>6707</v>
      </c>
      <c r="BU9" s="46">
        <v>2516</v>
      </c>
      <c r="BV9" s="231"/>
      <c r="BW9" s="46">
        <v>13070</v>
      </c>
      <c r="BX9" s="46">
        <v>1604</v>
      </c>
      <c r="BY9" s="50" t="s">
        <v>306</v>
      </c>
      <c r="BZ9" s="231"/>
      <c r="CA9" s="231"/>
      <c r="CB9" s="46">
        <v>4373</v>
      </c>
      <c r="CC9" s="46">
        <v>2454</v>
      </c>
      <c r="CD9" s="46">
        <v>1215</v>
      </c>
      <c r="CE9" s="46">
        <v>1298</v>
      </c>
      <c r="CF9" s="46">
        <v>917</v>
      </c>
      <c r="CG9" s="46">
        <v>3699</v>
      </c>
      <c r="CH9" s="46">
        <v>1098</v>
      </c>
      <c r="CI9" s="46">
        <v>2183</v>
      </c>
      <c r="CJ9" s="46">
        <v>2800</v>
      </c>
      <c r="CK9" s="46">
        <v>1510</v>
      </c>
      <c r="CL9" s="46">
        <v>523</v>
      </c>
      <c r="CM9" s="46">
        <v>3244</v>
      </c>
      <c r="CN9" s="46">
        <v>1644</v>
      </c>
      <c r="CO9" s="46">
        <v>1182</v>
      </c>
      <c r="CP9" s="46">
        <v>1547</v>
      </c>
      <c r="CQ9" s="46">
        <v>2500</v>
      </c>
      <c r="CR9" s="46">
        <v>1569</v>
      </c>
      <c r="CS9" s="46">
        <v>1803</v>
      </c>
      <c r="CT9" s="46">
        <v>1150</v>
      </c>
      <c r="CU9" s="46">
        <v>1913</v>
      </c>
      <c r="CV9" s="46">
        <v>1227</v>
      </c>
      <c r="CW9" s="46">
        <v>1347</v>
      </c>
      <c r="CX9" s="46">
        <v>1340</v>
      </c>
      <c r="CY9" s="46">
        <v>400</v>
      </c>
      <c r="CZ9" s="46">
        <v>377</v>
      </c>
      <c r="DA9" s="46">
        <v>264</v>
      </c>
      <c r="DB9" s="46">
        <v>2107</v>
      </c>
      <c r="DC9" s="46">
        <v>4383</v>
      </c>
      <c r="DD9" s="46">
        <v>1831</v>
      </c>
      <c r="DE9" s="46">
        <v>1488</v>
      </c>
      <c r="DF9" s="231"/>
      <c r="DG9" s="46">
        <v>2582</v>
      </c>
      <c r="DH9" s="46">
        <v>3359</v>
      </c>
      <c r="DI9" s="46">
        <v>1709</v>
      </c>
      <c r="DJ9" s="67">
        <v>130664</v>
      </c>
      <c r="DK9" s="68">
        <v>4245</v>
      </c>
      <c r="DL9" s="68">
        <v>3643</v>
      </c>
      <c r="DM9" s="213"/>
      <c r="DN9" s="213"/>
      <c r="DO9" s="213"/>
      <c r="DP9" s="213"/>
      <c r="DQ9" s="68">
        <v>16403</v>
      </c>
    </row>
    <row r="10" spans="2:124" ht="15" customHeight="1">
      <c r="B10" s="41"/>
      <c r="C10" s="42" t="s">
        <v>183</v>
      </c>
      <c r="D10" s="43">
        <v>489628</v>
      </c>
      <c r="E10" s="44">
        <v>5519</v>
      </c>
      <c r="F10" s="44">
        <v>3112</v>
      </c>
      <c r="G10" s="44">
        <v>15653</v>
      </c>
      <c r="H10" s="44">
        <v>10469</v>
      </c>
      <c r="I10" s="44">
        <v>4896</v>
      </c>
      <c r="J10" s="44">
        <v>3015</v>
      </c>
      <c r="K10" s="44">
        <v>12071</v>
      </c>
      <c r="L10" s="44">
        <v>10130</v>
      </c>
      <c r="M10" s="44">
        <v>7773</v>
      </c>
      <c r="N10" s="44">
        <v>8169</v>
      </c>
      <c r="O10" s="44">
        <v>1283</v>
      </c>
      <c r="P10" s="44">
        <v>4211</v>
      </c>
      <c r="Q10" s="44">
        <v>17576</v>
      </c>
      <c r="R10" s="44">
        <v>5617</v>
      </c>
      <c r="S10" s="44">
        <v>8139</v>
      </c>
      <c r="T10" s="44">
        <v>5530</v>
      </c>
      <c r="U10" s="44">
        <v>5880</v>
      </c>
      <c r="V10" s="228"/>
      <c r="W10" s="44">
        <v>4908</v>
      </c>
      <c r="X10" s="44">
        <v>5323</v>
      </c>
      <c r="Y10" s="44">
        <v>411</v>
      </c>
      <c r="Z10" s="44">
        <v>3983</v>
      </c>
      <c r="AA10" s="44">
        <v>7079</v>
      </c>
      <c r="AB10" s="44">
        <v>1540</v>
      </c>
      <c r="AC10" s="44">
        <v>6403</v>
      </c>
      <c r="AD10" s="44">
        <v>4808</v>
      </c>
      <c r="AE10" s="44">
        <v>12939</v>
      </c>
      <c r="AF10" s="44">
        <v>6211</v>
      </c>
      <c r="AG10" s="44">
        <v>8917</v>
      </c>
      <c r="AH10" s="44">
        <v>7682</v>
      </c>
      <c r="AI10" s="44">
        <v>2723</v>
      </c>
      <c r="AJ10" s="44">
        <v>5477</v>
      </c>
      <c r="AK10" s="44">
        <v>9653</v>
      </c>
      <c r="AL10" s="44">
        <v>10753</v>
      </c>
      <c r="AM10" s="44">
        <v>21972</v>
      </c>
      <c r="AN10" s="44">
        <v>38754</v>
      </c>
      <c r="AO10" s="44">
        <v>20123</v>
      </c>
      <c r="AP10" s="44">
        <v>10134</v>
      </c>
      <c r="AQ10" s="44">
        <v>11769</v>
      </c>
      <c r="AR10" s="44">
        <v>13505</v>
      </c>
      <c r="AS10" s="44">
        <v>3557</v>
      </c>
      <c r="AT10" s="44">
        <v>2796</v>
      </c>
      <c r="AU10" s="44">
        <v>4275</v>
      </c>
      <c r="AV10" s="44">
        <v>7761</v>
      </c>
      <c r="AW10" s="44">
        <v>4571</v>
      </c>
      <c r="AX10" s="44">
        <v>6571</v>
      </c>
      <c r="AY10" s="44">
        <v>6650</v>
      </c>
      <c r="AZ10" s="228"/>
      <c r="BA10" s="44">
        <v>7976</v>
      </c>
      <c r="BB10" s="44">
        <v>2129</v>
      </c>
      <c r="BC10" s="44">
        <v>2038</v>
      </c>
      <c r="BD10" s="44">
        <v>3405</v>
      </c>
      <c r="BE10" s="44">
        <v>2016</v>
      </c>
      <c r="BF10" s="228"/>
      <c r="BG10" s="44">
        <v>534</v>
      </c>
      <c r="BH10" s="44">
        <v>908</v>
      </c>
      <c r="BI10" s="44">
        <v>4755</v>
      </c>
      <c r="BJ10" s="44">
        <v>2176</v>
      </c>
      <c r="BK10" s="44">
        <v>14756</v>
      </c>
      <c r="BL10" s="44">
        <v>2077</v>
      </c>
      <c r="BM10" s="45">
        <v>431557</v>
      </c>
      <c r="BN10" s="46">
        <v>7627</v>
      </c>
      <c r="BO10" s="46" t="s">
        <v>306</v>
      </c>
      <c r="BP10" s="46">
        <v>440</v>
      </c>
      <c r="BQ10" s="46">
        <v>379</v>
      </c>
      <c r="BR10" s="46">
        <v>710</v>
      </c>
      <c r="BS10" s="46">
        <v>22</v>
      </c>
      <c r="BT10" s="46">
        <v>847</v>
      </c>
      <c r="BU10" s="46">
        <v>659</v>
      </c>
      <c r="BV10" s="231"/>
      <c r="BW10" s="46">
        <v>5734</v>
      </c>
      <c r="BX10" s="46">
        <v>206</v>
      </c>
      <c r="BY10" s="46">
        <v>9</v>
      </c>
      <c r="BZ10" s="231"/>
      <c r="CA10" s="231"/>
      <c r="CB10" s="46">
        <v>639</v>
      </c>
      <c r="CC10" s="46">
        <v>534</v>
      </c>
      <c r="CD10" s="46">
        <v>698</v>
      </c>
      <c r="CE10" s="46">
        <v>551</v>
      </c>
      <c r="CF10" s="46">
        <v>166</v>
      </c>
      <c r="CG10" s="46">
        <v>495</v>
      </c>
      <c r="CH10" s="46">
        <v>344</v>
      </c>
      <c r="CI10" s="46">
        <v>343</v>
      </c>
      <c r="CJ10" s="46">
        <v>327</v>
      </c>
      <c r="CK10" s="46">
        <v>607</v>
      </c>
      <c r="CL10" s="46">
        <v>486</v>
      </c>
      <c r="CM10" s="46">
        <v>1685</v>
      </c>
      <c r="CN10" s="46">
        <v>671</v>
      </c>
      <c r="CO10" s="46">
        <v>219</v>
      </c>
      <c r="CP10" s="46">
        <v>218</v>
      </c>
      <c r="CQ10" s="46">
        <v>349</v>
      </c>
      <c r="CR10" s="46">
        <v>279</v>
      </c>
      <c r="CS10" s="46">
        <v>261</v>
      </c>
      <c r="CT10" s="46">
        <v>507</v>
      </c>
      <c r="CU10" s="46">
        <v>792</v>
      </c>
      <c r="CV10" s="46">
        <v>342</v>
      </c>
      <c r="CW10" s="46">
        <v>165</v>
      </c>
      <c r="CX10" s="46">
        <v>481</v>
      </c>
      <c r="CY10" s="46">
        <v>135</v>
      </c>
      <c r="CZ10" s="46">
        <v>136</v>
      </c>
      <c r="DA10" s="46">
        <v>62</v>
      </c>
      <c r="DB10" s="46">
        <v>620</v>
      </c>
      <c r="DC10" s="46">
        <v>937</v>
      </c>
      <c r="DD10" s="46">
        <v>396</v>
      </c>
      <c r="DE10" s="46">
        <v>349</v>
      </c>
      <c r="DF10" s="231"/>
      <c r="DG10" s="46">
        <v>222</v>
      </c>
      <c r="DH10" s="46">
        <v>542</v>
      </c>
      <c r="DI10" s="46">
        <v>460</v>
      </c>
      <c r="DJ10" s="67">
        <v>32223</v>
      </c>
      <c r="DK10" s="68">
        <v>12362</v>
      </c>
      <c r="DL10" s="68">
        <v>5739</v>
      </c>
      <c r="DM10" s="213"/>
      <c r="DN10" s="213"/>
      <c r="DO10" s="213"/>
      <c r="DP10" s="213"/>
      <c r="DQ10" s="68">
        <v>25848</v>
      </c>
    </row>
    <row r="11" spans="2:124" ht="15" customHeight="1">
      <c r="B11" s="41"/>
      <c r="C11" s="42" t="s">
        <v>184</v>
      </c>
      <c r="D11" s="43">
        <v>11375</v>
      </c>
      <c r="E11" s="44">
        <v>78</v>
      </c>
      <c r="F11" s="47">
        <v>57</v>
      </c>
      <c r="G11" s="47">
        <v>172</v>
      </c>
      <c r="H11" s="47">
        <v>161</v>
      </c>
      <c r="I11" s="47">
        <v>60</v>
      </c>
      <c r="J11" s="47">
        <v>84</v>
      </c>
      <c r="K11" s="47">
        <v>259</v>
      </c>
      <c r="L11" s="47">
        <v>120</v>
      </c>
      <c r="M11" s="47">
        <v>107</v>
      </c>
      <c r="N11" s="47">
        <v>101</v>
      </c>
      <c r="O11" s="47">
        <v>26</v>
      </c>
      <c r="P11" s="47">
        <v>56</v>
      </c>
      <c r="Q11" s="47">
        <v>269</v>
      </c>
      <c r="R11" s="47">
        <v>69</v>
      </c>
      <c r="S11" s="47">
        <v>145</v>
      </c>
      <c r="T11" s="47">
        <v>127</v>
      </c>
      <c r="U11" s="47">
        <v>117</v>
      </c>
      <c r="V11" s="228"/>
      <c r="W11" s="47">
        <v>101</v>
      </c>
      <c r="X11" s="47">
        <v>68</v>
      </c>
      <c r="Y11" s="49" t="s">
        <v>306</v>
      </c>
      <c r="Z11" s="47">
        <v>112</v>
      </c>
      <c r="AA11" s="47">
        <v>50</v>
      </c>
      <c r="AB11" s="47">
        <v>51</v>
      </c>
      <c r="AC11" s="47">
        <v>120</v>
      </c>
      <c r="AD11" s="47">
        <v>127</v>
      </c>
      <c r="AE11" s="47">
        <v>240</v>
      </c>
      <c r="AF11" s="47">
        <v>109</v>
      </c>
      <c r="AG11" s="47">
        <v>193</v>
      </c>
      <c r="AH11" s="47">
        <v>127</v>
      </c>
      <c r="AI11" s="47">
        <v>63</v>
      </c>
      <c r="AJ11" s="47">
        <v>60</v>
      </c>
      <c r="AK11" s="47">
        <v>147</v>
      </c>
      <c r="AL11" s="47">
        <v>180</v>
      </c>
      <c r="AM11" s="47">
        <v>410</v>
      </c>
      <c r="AN11" s="47">
        <v>688</v>
      </c>
      <c r="AO11" s="47">
        <v>279</v>
      </c>
      <c r="AP11" s="47">
        <v>154</v>
      </c>
      <c r="AQ11" s="47">
        <v>170</v>
      </c>
      <c r="AR11" s="47">
        <v>247</v>
      </c>
      <c r="AS11" s="47">
        <v>43</v>
      </c>
      <c r="AT11" s="47">
        <v>53</v>
      </c>
      <c r="AU11" s="47">
        <v>83</v>
      </c>
      <c r="AV11" s="47">
        <v>148</v>
      </c>
      <c r="AW11" s="47">
        <v>51</v>
      </c>
      <c r="AX11" s="47">
        <v>128</v>
      </c>
      <c r="AY11" s="47">
        <v>88</v>
      </c>
      <c r="AZ11" s="228"/>
      <c r="BA11" s="44">
        <v>119</v>
      </c>
      <c r="BB11" s="47">
        <v>41</v>
      </c>
      <c r="BC11" s="47">
        <v>32</v>
      </c>
      <c r="BD11" s="47">
        <v>68</v>
      </c>
      <c r="BE11" s="47">
        <v>22</v>
      </c>
      <c r="BF11" s="228"/>
      <c r="BG11" s="44">
        <v>14</v>
      </c>
      <c r="BH11" s="47">
        <v>17</v>
      </c>
      <c r="BI11" s="47">
        <v>59</v>
      </c>
      <c r="BJ11" s="47">
        <v>61</v>
      </c>
      <c r="BK11" s="47">
        <v>327</v>
      </c>
      <c r="BL11" s="47">
        <v>41</v>
      </c>
      <c r="BM11" s="45">
        <v>7330</v>
      </c>
      <c r="BN11" s="48">
        <v>633</v>
      </c>
      <c r="BO11" s="48">
        <v>190</v>
      </c>
      <c r="BP11" s="48">
        <v>90</v>
      </c>
      <c r="BQ11" s="48">
        <v>66</v>
      </c>
      <c r="BR11" s="48">
        <v>41</v>
      </c>
      <c r="BS11" s="48">
        <v>79</v>
      </c>
      <c r="BT11" s="48">
        <v>191</v>
      </c>
      <c r="BU11" s="48">
        <v>67</v>
      </c>
      <c r="BV11" s="231"/>
      <c r="BW11" s="46">
        <v>256</v>
      </c>
      <c r="BX11" s="48">
        <v>37</v>
      </c>
      <c r="BY11" s="50" t="s">
        <v>306</v>
      </c>
      <c r="BZ11" s="231"/>
      <c r="CA11" s="231"/>
      <c r="CB11" s="46">
        <v>117</v>
      </c>
      <c r="CC11" s="48">
        <v>81</v>
      </c>
      <c r="CD11" s="48">
        <v>46</v>
      </c>
      <c r="CE11" s="48">
        <v>39</v>
      </c>
      <c r="CF11" s="48">
        <v>22</v>
      </c>
      <c r="CG11" s="48">
        <v>84</v>
      </c>
      <c r="CH11" s="48">
        <v>25</v>
      </c>
      <c r="CI11" s="48">
        <v>78</v>
      </c>
      <c r="CJ11" s="48">
        <v>72</v>
      </c>
      <c r="CK11" s="48">
        <v>51</v>
      </c>
      <c r="CL11" s="48">
        <v>28</v>
      </c>
      <c r="CM11" s="48">
        <v>60</v>
      </c>
      <c r="CN11" s="48">
        <v>52</v>
      </c>
      <c r="CO11" s="48">
        <v>24</v>
      </c>
      <c r="CP11" s="48">
        <v>25</v>
      </c>
      <c r="CQ11" s="48">
        <v>61</v>
      </c>
      <c r="CR11" s="48">
        <v>35</v>
      </c>
      <c r="CS11" s="48">
        <v>32</v>
      </c>
      <c r="CT11" s="48">
        <v>22</v>
      </c>
      <c r="CU11" s="48">
        <v>76</v>
      </c>
      <c r="CV11" s="48">
        <v>59</v>
      </c>
      <c r="CW11" s="48">
        <v>30</v>
      </c>
      <c r="CX11" s="48">
        <v>24</v>
      </c>
      <c r="CY11" s="48">
        <v>21</v>
      </c>
      <c r="CZ11" s="48">
        <v>18</v>
      </c>
      <c r="DA11" s="48">
        <v>7</v>
      </c>
      <c r="DB11" s="48">
        <v>115</v>
      </c>
      <c r="DC11" s="48">
        <v>50</v>
      </c>
      <c r="DD11" s="48">
        <v>58</v>
      </c>
      <c r="DE11" s="48">
        <v>58</v>
      </c>
      <c r="DF11" s="231"/>
      <c r="DG11" s="48">
        <v>42</v>
      </c>
      <c r="DH11" s="48">
        <v>91</v>
      </c>
      <c r="DI11" s="48">
        <v>44</v>
      </c>
      <c r="DJ11" s="67">
        <v>3548</v>
      </c>
      <c r="DK11" s="68">
        <v>55</v>
      </c>
      <c r="DL11" s="68">
        <v>103</v>
      </c>
      <c r="DM11" s="213"/>
      <c r="DN11" s="213"/>
      <c r="DO11" s="213"/>
      <c r="DP11" s="213"/>
      <c r="DQ11" s="68">
        <v>497</v>
      </c>
    </row>
    <row r="12" spans="2:124" ht="15" customHeight="1">
      <c r="B12" s="41"/>
      <c r="C12" s="42" t="s">
        <v>185</v>
      </c>
      <c r="D12" s="43">
        <v>285839</v>
      </c>
      <c r="E12" s="44">
        <v>668</v>
      </c>
      <c r="F12" s="44">
        <v>2221</v>
      </c>
      <c r="G12" s="44">
        <v>3462</v>
      </c>
      <c r="H12" s="44">
        <v>1838</v>
      </c>
      <c r="I12" s="44">
        <v>221</v>
      </c>
      <c r="J12" s="44">
        <v>7071</v>
      </c>
      <c r="K12" s="44">
        <v>2830</v>
      </c>
      <c r="L12" s="44">
        <v>2722</v>
      </c>
      <c r="M12" s="44">
        <v>957</v>
      </c>
      <c r="N12" s="44">
        <v>1527</v>
      </c>
      <c r="O12" s="44">
        <v>12233</v>
      </c>
      <c r="P12" s="44">
        <v>2714</v>
      </c>
      <c r="Q12" s="44">
        <v>1693</v>
      </c>
      <c r="R12" s="44">
        <v>1447</v>
      </c>
      <c r="S12" s="44">
        <v>502</v>
      </c>
      <c r="T12" s="44">
        <v>1366</v>
      </c>
      <c r="U12" s="44">
        <v>604</v>
      </c>
      <c r="V12" s="228"/>
      <c r="W12" s="44">
        <v>1708</v>
      </c>
      <c r="X12" s="44">
        <v>1011</v>
      </c>
      <c r="Y12" s="49" t="s">
        <v>306</v>
      </c>
      <c r="Z12" s="44">
        <v>1509</v>
      </c>
      <c r="AA12" s="44">
        <v>2122</v>
      </c>
      <c r="AB12" s="44">
        <v>105</v>
      </c>
      <c r="AC12" s="44">
        <v>3813</v>
      </c>
      <c r="AD12" s="44">
        <v>6990</v>
      </c>
      <c r="AE12" s="44">
        <v>2593</v>
      </c>
      <c r="AF12" s="44">
        <v>1449</v>
      </c>
      <c r="AG12" s="44">
        <v>2612</v>
      </c>
      <c r="AH12" s="44">
        <v>1887</v>
      </c>
      <c r="AI12" s="44">
        <v>2226</v>
      </c>
      <c r="AJ12" s="44">
        <v>48</v>
      </c>
      <c r="AK12" s="44">
        <v>932</v>
      </c>
      <c r="AL12" s="44">
        <v>9025</v>
      </c>
      <c r="AM12" s="44">
        <v>8364</v>
      </c>
      <c r="AN12" s="44">
        <v>4424</v>
      </c>
      <c r="AO12" s="44">
        <v>4339</v>
      </c>
      <c r="AP12" s="44">
        <v>6556</v>
      </c>
      <c r="AQ12" s="44">
        <v>2325</v>
      </c>
      <c r="AR12" s="44">
        <v>1357</v>
      </c>
      <c r="AS12" s="44">
        <v>328</v>
      </c>
      <c r="AT12" s="44">
        <v>87</v>
      </c>
      <c r="AU12" s="44">
        <v>1421</v>
      </c>
      <c r="AV12" s="44">
        <v>1972</v>
      </c>
      <c r="AW12" s="44">
        <v>205</v>
      </c>
      <c r="AX12" s="44">
        <v>578</v>
      </c>
      <c r="AY12" s="44">
        <v>1499</v>
      </c>
      <c r="AZ12" s="228"/>
      <c r="BA12" s="44">
        <v>3563</v>
      </c>
      <c r="BB12" s="44">
        <v>330</v>
      </c>
      <c r="BC12" s="44">
        <v>183</v>
      </c>
      <c r="BD12" s="44">
        <v>1661</v>
      </c>
      <c r="BE12" s="44">
        <v>60</v>
      </c>
      <c r="BF12" s="228"/>
      <c r="BG12" s="44">
        <v>33</v>
      </c>
      <c r="BH12" s="44">
        <v>8173</v>
      </c>
      <c r="BI12" s="44">
        <v>470</v>
      </c>
      <c r="BJ12" s="44">
        <v>41</v>
      </c>
      <c r="BK12" s="44">
        <v>200</v>
      </c>
      <c r="BL12" s="44" t="s">
        <v>306</v>
      </c>
      <c r="BM12" s="45">
        <v>133172</v>
      </c>
      <c r="BN12" s="46">
        <v>20023</v>
      </c>
      <c r="BO12" s="46">
        <v>1969</v>
      </c>
      <c r="BP12" s="46">
        <v>2285</v>
      </c>
      <c r="BQ12" s="46">
        <v>1829</v>
      </c>
      <c r="BR12" s="46">
        <v>1748</v>
      </c>
      <c r="BS12" s="46">
        <v>4119</v>
      </c>
      <c r="BT12" s="46">
        <v>6004</v>
      </c>
      <c r="BU12" s="46">
        <v>1879</v>
      </c>
      <c r="BV12" s="231"/>
      <c r="BW12" s="46">
        <v>3654</v>
      </c>
      <c r="BX12" s="46">
        <v>1396</v>
      </c>
      <c r="BY12" s="50" t="s">
        <v>306</v>
      </c>
      <c r="BZ12" s="231"/>
      <c r="CA12" s="231"/>
      <c r="CB12" s="46">
        <v>2587</v>
      </c>
      <c r="CC12" s="46">
        <v>2820</v>
      </c>
      <c r="CD12" s="46">
        <v>882</v>
      </c>
      <c r="CE12" s="46">
        <v>1014</v>
      </c>
      <c r="CF12" s="46">
        <v>420</v>
      </c>
      <c r="CG12" s="46">
        <v>2969</v>
      </c>
      <c r="CH12" s="46">
        <v>101</v>
      </c>
      <c r="CI12" s="46">
        <v>3130</v>
      </c>
      <c r="CJ12" s="46">
        <v>3424</v>
      </c>
      <c r="CK12" s="46">
        <v>2028</v>
      </c>
      <c r="CL12" s="46">
        <v>1197</v>
      </c>
      <c r="CM12" s="46">
        <v>1024</v>
      </c>
      <c r="CN12" s="46">
        <v>2503</v>
      </c>
      <c r="CO12" s="46">
        <v>672</v>
      </c>
      <c r="CP12" s="46">
        <v>1431</v>
      </c>
      <c r="CQ12" s="46">
        <v>7675</v>
      </c>
      <c r="CR12" s="46">
        <v>432</v>
      </c>
      <c r="CS12" s="46">
        <v>569</v>
      </c>
      <c r="CT12" s="46">
        <v>1650</v>
      </c>
      <c r="CU12" s="46">
        <v>4033</v>
      </c>
      <c r="CV12" s="46">
        <v>4198</v>
      </c>
      <c r="CW12" s="46">
        <v>1385</v>
      </c>
      <c r="CX12" s="46">
        <v>1670</v>
      </c>
      <c r="CY12" s="46" t="s">
        <v>306</v>
      </c>
      <c r="CZ12" s="46">
        <v>99</v>
      </c>
      <c r="DA12" s="46" t="s">
        <v>306</v>
      </c>
      <c r="DB12" s="46">
        <v>5532</v>
      </c>
      <c r="DC12" s="46">
        <v>90</v>
      </c>
      <c r="DD12" s="46">
        <v>1657</v>
      </c>
      <c r="DE12" s="46">
        <v>2699</v>
      </c>
      <c r="DF12" s="231"/>
      <c r="DG12" s="46">
        <v>269</v>
      </c>
      <c r="DH12" s="46">
        <v>2665</v>
      </c>
      <c r="DI12" s="46">
        <v>2389</v>
      </c>
      <c r="DJ12" s="67">
        <v>109207</v>
      </c>
      <c r="DK12" s="68">
        <v>631</v>
      </c>
      <c r="DL12" s="68">
        <v>42786</v>
      </c>
      <c r="DM12" s="213"/>
      <c r="DN12" s="213"/>
      <c r="DO12" s="213"/>
      <c r="DP12" s="213"/>
      <c r="DQ12" s="68">
        <v>43459</v>
      </c>
    </row>
    <row r="13" spans="2:124" ht="15" customHeight="1">
      <c r="B13" s="41"/>
      <c r="C13" s="42" t="s">
        <v>186</v>
      </c>
      <c r="D13" s="43">
        <v>596705</v>
      </c>
      <c r="E13" s="44">
        <v>2314</v>
      </c>
      <c r="F13" s="44">
        <v>5417</v>
      </c>
      <c r="G13" s="44">
        <v>21651</v>
      </c>
      <c r="H13" s="44">
        <v>10694</v>
      </c>
      <c r="I13" s="44">
        <v>5773</v>
      </c>
      <c r="J13" s="44">
        <v>30</v>
      </c>
      <c r="K13" s="44">
        <v>11671</v>
      </c>
      <c r="L13" s="44">
        <v>9410</v>
      </c>
      <c r="M13" s="44">
        <v>10052</v>
      </c>
      <c r="N13" s="44">
        <v>8917</v>
      </c>
      <c r="O13" s="44">
        <v>1615</v>
      </c>
      <c r="P13" s="44">
        <v>6528</v>
      </c>
      <c r="Q13" s="44">
        <v>21394</v>
      </c>
      <c r="R13" s="44">
        <v>7934</v>
      </c>
      <c r="S13" s="44">
        <v>9177</v>
      </c>
      <c r="T13" s="44">
        <v>6907</v>
      </c>
      <c r="U13" s="44">
        <v>6200</v>
      </c>
      <c r="V13" s="228"/>
      <c r="W13" s="44">
        <v>7148</v>
      </c>
      <c r="X13" s="44">
        <v>4935</v>
      </c>
      <c r="Y13" s="49" t="s">
        <v>306</v>
      </c>
      <c r="Z13" s="44">
        <v>7498</v>
      </c>
      <c r="AA13" s="44">
        <v>3225</v>
      </c>
      <c r="AB13" s="44">
        <v>2278</v>
      </c>
      <c r="AC13" s="44">
        <v>8606</v>
      </c>
      <c r="AD13" s="44">
        <v>7002</v>
      </c>
      <c r="AE13" s="44">
        <v>14558</v>
      </c>
      <c r="AF13" s="44">
        <v>5754</v>
      </c>
      <c r="AG13" s="44">
        <v>10833</v>
      </c>
      <c r="AH13" s="44">
        <v>11992</v>
      </c>
      <c r="AI13" s="44">
        <v>5341</v>
      </c>
      <c r="AJ13" s="44">
        <v>4033</v>
      </c>
      <c r="AK13" s="44">
        <v>8678</v>
      </c>
      <c r="AL13" s="44">
        <v>12625</v>
      </c>
      <c r="AM13" s="44">
        <v>31628</v>
      </c>
      <c r="AN13" s="44">
        <v>30655</v>
      </c>
      <c r="AO13" s="44">
        <v>19628</v>
      </c>
      <c r="AP13" s="44">
        <v>9128</v>
      </c>
      <c r="AQ13" s="44">
        <v>11896</v>
      </c>
      <c r="AR13" s="44">
        <v>27222</v>
      </c>
      <c r="AS13" s="44">
        <v>1308</v>
      </c>
      <c r="AT13" s="44">
        <v>4309</v>
      </c>
      <c r="AU13" s="44">
        <v>6394</v>
      </c>
      <c r="AV13" s="44">
        <v>10476</v>
      </c>
      <c r="AW13" s="44">
        <v>1482</v>
      </c>
      <c r="AX13" s="44">
        <v>6651</v>
      </c>
      <c r="AY13" s="44">
        <v>5866</v>
      </c>
      <c r="AZ13" s="228"/>
      <c r="BA13" s="44">
        <v>8232</v>
      </c>
      <c r="BB13" s="44">
        <v>1867</v>
      </c>
      <c r="BC13" s="44">
        <v>1393</v>
      </c>
      <c r="BD13" s="44">
        <v>3349</v>
      </c>
      <c r="BE13" s="44">
        <v>1518</v>
      </c>
      <c r="BF13" s="228"/>
      <c r="BG13" s="44">
        <v>839</v>
      </c>
      <c r="BH13" s="44">
        <v>649</v>
      </c>
      <c r="BI13" s="44">
        <v>4147</v>
      </c>
      <c r="BJ13" s="44">
        <v>3681</v>
      </c>
      <c r="BK13" s="44" t="s">
        <v>306</v>
      </c>
      <c r="BL13" s="44" t="s">
        <v>306</v>
      </c>
      <c r="BM13" s="45">
        <v>466728</v>
      </c>
      <c r="BN13" s="46">
        <v>20111</v>
      </c>
      <c r="BO13" s="46">
        <v>6923</v>
      </c>
      <c r="BP13" s="46">
        <v>2687</v>
      </c>
      <c r="BQ13" s="46">
        <v>1925</v>
      </c>
      <c r="BR13" s="46">
        <v>1519</v>
      </c>
      <c r="BS13" s="46">
        <v>2524</v>
      </c>
      <c r="BT13" s="46">
        <v>8191</v>
      </c>
      <c r="BU13" s="46">
        <v>3072</v>
      </c>
      <c r="BV13" s="231"/>
      <c r="BW13" s="46">
        <v>10562</v>
      </c>
      <c r="BX13" s="46">
        <v>1290</v>
      </c>
      <c r="BY13" s="50" t="s">
        <v>306</v>
      </c>
      <c r="BZ13" s="231"/>
      <c r="CA13" s="231"/>
      <c r="CB13" s="46">
        <v>4710</v>
      </c>
      <c r="CC13" s="46">
        <v>2617</v>
      </c>
      <c r="CD13" s="46">
        <v>1420</v>
      </c>
      <c r="CE13" s="46">
        <v>1020</v>
      </c>
      <c r="CF13" s="46">
        <v>775</v>
      </c>
      <c r="CG13" s="46">
        <v>2688</v>
      </c>
      <c r="CH13" s="46">
        <v>946</v>
      </c>
      <c r="CI13" s="46">
        <v>2504</v>
      </c>
      <c r="CJ13" s="46">
        <v>2652</v>
      </c>
      <c r="CK13" s="46">
        <v>2338</v>
      </c>
      <c r="CL13" s="46">
        <v>503</v>
      </c>
      <c r="CM13" s="46">
        <v>2406</v>
      </c>
      <c r="CN13" s="46">
        <v>2326</v>
      </c>
      <c r="CO13" s="46">
        <v>784</v>
      </c>
      <c r="CP13" s="46">
        <v>1005</v>
      </c>
      <c r="CQ13" s="46">
        <v>2514</v>
      </c>
      <c r="CR13" s="46">
        <v>1629</v>
      </c>
      <c r="CS13" s="46">
        <v>1718</v>
      </c>
      <c r="CT13" s="46">
        <v>922</v>
      </c>
      <c r="CU13" s="46">
        <v>2745</v>
      </c>
      <c r="CV13" s="46">
        <v>1921</v>
      </c>
      <c r="CW13" s="46">
        <v>741</v>
      </c>
      <c r="CX13" s="46">
        <v>895</v>
      </c>
      <c r="CY13" s="46">
        <v>509</v>
      </c>
      <c r="CZ13" s="46">
        <v>430</v>
      </c>
      <c r="DA13" s="46">
        <v>173</v>
      </c>
      <c r="DB13" s="46">
        <v>3235</v>
      </c>
      <c r="DC13" s="46">
        <v>1419</v>
      </c>
      <c r="DD13" s="46">
        <v>1686</v>
      </c>
      <c r="DE13" s="46">
        <v>1781</v>
      </c>
      <c r="DF13" s="231"/>
      <c r="DG13" s="46" t="s">
        <v>306</v>
      </c>
      <c r="DH13" s="46" t="s">
        <v>306</v>
      </c>
      <c r="DI13" s="46" t="s">
        <v>306</v>
      </c>
      <c r="DJ13" s="67">
        <v>114735</v>
      </c>
      <c r="DK13" s="68">
        <v>6492</v>
      </c>
      <c r="DL13" s="68">
        <v>5931</v>
      </c>
      <c r="DM13" s="213"/>
      <c r="DN13" s="213"/>
      <c r="DO13" s="213"/>
      <c r="DP13" s="213"/>
      <c r="DQ13" s="68">
        <v>15241</v>
      </c>
    </row>
    <row r="14" spans="2:124" ht="15" customHeight="1">
      <c r="B14" s="41"/>
      <c r="C14" s="42" t="s">
        <v>187</v>
      </c>
      <c r="D14" s="43">
        <v>36709</v>
      </c>
      <c r="E14" s="44">
        <v>350</v>
      </c>
      <c r="F14" s="47">
        <v>350</v>
      </c>
      <c r="G14" s="47">
        <v>350</v>
      </c>
      <c r="H14" s="47">
        <v>350</v>
      </c>
      <c r="I14" s="47">
        <v>350</v>
      </c>
      <c r="J14" s="47">
        <v>631</v>
      </c>
      <c r="K14" s="47">
        <v>350</v>
      </c>
      <c r="L14" s="47">
        <v>350</v>
      </c>
      <c r="M14" s="47">
        <v>350</v>
      </c>
      <c r="N14" s="47">
        <v>350</v>
      </c>
      <c r="O14" s="47">
        <v>81</v>
      </c>
      <c r="P14" s="47">
        <v>350</v>
      </c>
      <c r="Q14" s="47">
        <v>350</v>
      </c>
      <c r="R14" s="47">
        <v>375</v>
      </c>
      <c r="S14" s="47">
        <v>350</v>
      </c>
      <c r="T14" s="47">
        <v>350</v>
      </c>
      <c r="U14" s="47">
        <v>350</v>
      </c>
      <c r="V14" s="228"/>
      <c r="W14" s="47">
        <v>375</v>
      </c>
      <c r="X14" s="47">
        <v>350</v>
      </c>
      <c r="Y14" s="49" t="s">
        <v>306</v>
      </c>
      <c r="Z14" s="47">
        <v>350</v>
      </c>
      <c r="AA14" s="47">
        <v>350</v>
      </c>
      <c r="AB14" s="47">
        <v>117</v>
      </c>
      <c r="AC14" s="47">
        <v>375</v>
      </c>
      <c r="AD14" s="47">
        <v>400</v>
      </c>
      <c r="AE14" s="47">
        <v>375</v>
      </c>
      <c r="AF14" s="47">
        <v>350</v>
      </c>
      <c r="AG14" s="47">
        <v>400</v>
      </c>
      <c r="AH14" s="47">
        <v>400</v>
      </c>
      <c r="AI14" s="47">
        <v>400</v>
      </c>
      <c r="AJ14" s="47">
        <v>400</v>
      </c>
      <c r="AK14" s="47">
        <v>375</v>
      </c>
      <c r="AL14" s="47">
        <v>400</v>
      </c>
      <c r="AM14" s="47">
        <v>400</v>
      </c>
      <c r="AN14" s="47">
        <v>375</v>
      </c>
      <c r="AO14" s="47">
        <v>400</v>
      </c>
      <c r="AP14" s="47">
        <v>400</v>
      </c>
      <c r="AQ14" s="47">
        <v>400</v>
      </c>
      <c r="AR14" s="47">
        <v>350</v>
      </c>
      <c r="AS14" s="47">
        <v>350</v>
      </c>
      <c r="AT14" s="47">
        <v>350</v>
      </c>
      <c r="AU14" s="47">
        <v>350</v>
      </c>
      <c r="AV14" s="47">
        <v>350</v>
      </c>
      <c r="AW14" s="47" t="s">
        <v>306</v>
      </c>
      <c r="AX14" s="47">
        <v>350</v>
      </c>
      <c r="AY14" s="47">
        <v>350</v>
      </c>
      <c r="AZ14" s="228"/>
      <c r="BA14" s="44">
        <v>350</v>
      </c>
      <c r="BB14" s="47">
        <v>300</v>
      </c>
      <c r="BC14" s="47">
        <v>300</v>
      </c>
      <c r="BD14" s="47">
        <v>300</v>
      </c>
      <c r="BE14" s="47">
        <v>300</v>
      </c>
      <c r="BF14" s="228"/>
      <c r="BG14" s="44">
        <v>98</v>
      </c>
      <c r="BH14" s="47">
        <v>98</v>
      </c>
      <c r="BI14" s="47">
        <v>350</v>
      </c>
      <c r="BJ14" s="47">
        <v>350</v>
      </c>
      <c r="BK14" s="47">
        <v>400</v>
      </c>
      <c r="BL14" s="47">
        <v>291</v>
      </c>
      <c r="BM14" s="45">
        <v>20018</v>
      </c>
      <c r="BN14" s="48">
        <v>550</v>
      </c>
      <c r="BO14" s="48">
        <v>350</v>
      </c>
      <c r="BP14" s="48">
        <v>350</v>
      </c>
      <c r="BQ14" s="48">
        <v>350</v>
      </c>
      <c r="BR14" s="48">
        <v>350</v>
      </c>
      <c r="BS14" s="48">
        <v>350</v>
      </c>
      <c r="BT14" s="48">
        <v>350</v>
      </c>
      <c r="BU14" s="48">
        <v>350</v>
      </c>
      <c r="BV14" s="231"/>
      <c r="BW14" s="46">
        <v>350</v>
      </c>
      <c r="BX14" s="48">
        <v>350</v>
      </c>
      <c r="BY14" s="50" t="s">
        <v>306</v>
      </c>
      <c r="BZ14" s="231"/>
      <c r="CA14" s="231"/>
      <c r="CB14" s="46">
        <v>350</v>
      </c>
      <c r="CC14" s="48">
        <v>350</v>
      </c>
      <c r="CD14" s="48">
        <v>350</v>
      </c>
      <c r="CE14" s="48">
        <v>350</v>
      </c>
      <c r="CF14" s="48">
        <v>350</v>
      </c>
      <c r="CG14" s="48">
        <v>350</v>
      </c>
      <c r="CH14" s="48">
        <v>300</v>
      </c>
      <c r="CI14" s="48">
        <v>300</v>
      </c>
      <c r="CJ14" s="48">
        <v>300</v>
      </c>
      <c r="CK14" s="48">
        <v>300</v>
      </c>
      <c r="CL14" s="48">
        <v>109</v>
      </c>
      <c r="CM14" s="48">
        <v>300</v>
      </c>
      <c r="CN14" s="48">
        <v>300</v>
      </c>
      <c r="CO14" s="48">
        <v>300</v>
      </c>
      <c r="CP14" s="48">
        <v>300</v>
      </c>
      <c r="CQ14" s="48">
        <v>300</v>
      </c>
      <c r="CR14" s="48">
        <v>300</v>
      </c>
      <c r="CS14" s="48">
        <v>300</v>
      </c>
      <c r="CT14" s="48">
        <v>300</v>
      </c>
      <c r="CU14" s="48">
        <v>300</v>
      </c>
      <c r="CV14" s="48">
        <v>300</v>
      </c>
      <c r="CW14" s="48">
        <v>300</v>
      </c>
      <c r="CX14" s="48">
        <v>300</v>
      </c>
      <c r="CY14" s="48">
        <v>93</v>
      </c>
      <c r="CZ14" s="48">
        <v>93</v>
      </c>
      <c r="DA14" s="48">
        <v>95</v>
      </c>
      <c r="DB14" s="48">
        <v>300</v>
      </c>
      <c r="DC14" s="48">
        <v>300</v>
      </c>
      <c r="DD14" s="48">
        <v>350</v>
      </c>
      <c r="DE14" s="48">
        <v>350</v>
      </c>
      <c r="DF14" s="231"/>
      <c r="DG14" s="48">
        <v>400</v>
      </c>
      <c r="DH14" s="48">
        <v>400</v>
      </c>
      <c r="DI14" s="48">
        <v>400</v>
      </c>
      <c r="DJ14" s="67">
        <v>14942</v>
      </c>
      <c r="DK14" s="68">
        <v>400</v>
      </c>
      <c r="DL14" s="68">
        <v>174</v>
      </c>
      <c r="DM14" s="213"/>
      <c r="DN14" s="213"/>
      <c r="DO14" s="213"/>
      <c r="DP14" s="213"/>
      <c r="DQ14" s="68">
        <v>1749</v>
      </c>
    </row>
    <row r="15" spans="2:124" ht="15" customHeight="1">
      <c r="B15" s="41"/>
      <c r="C15" s="42" t="s">
        <v>188</v>
      </c>
      <c r="D15" s="43">
        <v>196998</v>
      </c>
      <c r="E15" s="44">
        <v>4065</v>
      </c>
      <c r="F15" s="44">
        <v>63</v>
      </c>
      <c r="G15" s="44">
        <v>708</v>
      </c>
      <c r="H15" s="44">
        <v>1565</v>
      </c>
      <c r="I15" s="44">
        <v>520</v>
      </c>
      <c r="J15" s="44">
        <v>3792</v>
      </c>
      <c r="K15" s="44">
        <v>4387</v>
      </c>
      <c r="L15" s="44">
        <v>380</v>
      </c>
      <c r="M15" s="44">
        <v>230</v>
      </c>
      <c r="N15" s="44">
        <v>99</v>
      </c>
      <c r="O15" s="44">
        <v>4</v>
      </c>
      <c r="P15" s="44">
        <v>168</v>
      </c>
      <c r="Q15" s="44">
        <v>6817</v>
      </c>
      <c r="R15" s="44">
        <v>27</v>
      </c>
      <c r="S15" s="44">
        <v>1869</v>
      </c>
      <c r="T15" s="44">
        <v>1351</v>
      </c>
      <c r="U15" s="44">
        <v>494</v>
      </c>
      <c r="V15" s="229"/>
      <c r="W15" s="44">
        <v>4</v>
      </c>
      <c r="X15" s="44">
        <v>1513</v>
      </c>
      <c r="Y15" s="49" t="s">
        <v>306</v>
      </c>
      <c r="Z15" s="44">
        <v>156</v>
      </c>
      <c r="AA15" s="44">
        <v>11</v>
      </c>
      <c r="AB15" s="44">
        <v>3</v>
      </c>
      <c r="AC15" s="44">
        <v>2102</v>
      </c>
      <c r="AD15" s="44">
        <v>9087</v>
      </c>
      <c r="AE15" s="44">
        <v>1699</v>
      </c>
      <c r="AF15" s="44">
        <v>3322</v>
      </c>
      <c r="AG15" s="44">
        <v>10</v>
      </c>
      <c r="AH15" s="44">
        <v>2826</v>
      </c>
      <c r="AI15" s="44">
        <v>425</v>
      </c>
      <c r="AJ15" s="44">
        <v>649</v>
      </c>
      <c r="AK15" s="44">
        <v>682</v>
      </c>
      <c r="AL15" s="44">
        <v>4375</v>
      </c>
      <c r="AM15" s="44">
        <v>7872</v>
      </c>
      <c r="AN15" s="44">
        <v>7197</v>
      </c>
      <c r="AO15" s="44">
        <v>99</v>
      </c>
      <c r="AP15" s="44">
        <v>7600</v>
      </c>
      <c r="AQ15" s="44">
        <v>2389</v>
      </c>
      <c r="AR15" s="44">
        <v>488</v>
      </c>
      <c r="AS15" s="44">
        <v>10847</v>
      </c>
      <c r="AT15" s="44">
        <v>644</v>
      </c>
      <c r="AU15" s="44">
        <v>2617</v>
      </c>
      <c r="AV15" s="44">
        <v>3098</v>
      </c>
      <c r="AW15" s="44">
        <v>7373</v>
      </c>
      <c r="AX15" s="44">
        <v>7</v>
      </c>
      <c r="AY15" s="44">
        <v>55</v>
      </c>
      <c r="AZ15" s="229"/>
      <c r="BA15" s="44">
        <v>1478</v>
      </c>
      <c r="BB15" s="44">
        <v>3089</v>
      </c>
      <c r="BC15" s="44">
        <v>772</v>
      </c>
      <c r="BD15" s="44">
        <v>1793</v>
      </c>
      <c r="BE15" s="44">
        <v>746</v>
      </c>
      <c r="BF15" s="229"/>
      <c r="BG15" s="44">
        <v>18</v>
      </c>
      <c r="BH15" s="44">
        <v>4</v>
      </c>
      <c r="BI15" s="44">
        <v>119</v>
      </c>
      <c r="BJ15" s="44">
        <v>5214</v>
      </c>
      <c r="BK15" s="44">
        <v>1977</v>
      </c>
      <c r="BL15" s="44">
        <v>10</v>
      </c>
      <c r="BM15" s="45">
        <v>121759</v>
      </c>
      <c r="BN15" s="46">
        <v>13047</v>
      </c>
      <c r="BO15" s="46">
        <v>6</v>
      </c>
      <c r="BP15" s="46">
        <v>335</v>
      </c>
      <c r="BQ15" s="46">
        <v>322</v>
      </c>
      <c r="BR15" s="46">
        <v>838</v>
      </c>
      <c r="BS15" s="46">
        <v>3674</v>
      </c>
      <c r="BT15" s="46">
        <v>5075</v>
      </c>
      <c r="BU15" s="46">
        <v>5315</v>
      </c>
      <c r="BV15" s="232"/>
      <c r="BW15" s="46">
        <v>2441</v>
      </c>
      <c r="BX15" s="46">
        <v>2538</v>
      </c>
      <c r="BY15" s="46">
        <v>-110</v>
      </c>
      <c r="BZ15" s="232"/>
      <c r="CA15" s="232"/>
      <c r="CB15" s="46">
        <v>1577</v>
      </c>
      <c r="CC15" s="46">
        <v>1910</v>
      </c>
      <c r="CD15" s="46">
        <v>1020</v>
      </c>
      <c r="CE15" s="46">
        <v>656</v>
      </c>
      <c r="CF15" s="46">
        <v>711</v>
      </c>
      <c r="CG15" s="46">
        <v>1651</v>
      </c>
      <c r="CH15" s="46">
        <v>577</v>
      </c>
      <c r="CI15" s="46">
        <v>4140</v>
      </c>
      <c r="CJ15" s="46">
        <v>2697</v>
      </c>
      <c r="CK15" s="46">
        <v>2472</v>
      </c>
      <c r="CL15" s="46">
        <v>143</v>
      </c>
      <c r="CM15" s="46">
        <v>1081</v>
      </c>
      <c r="CN15" s="46">
        <v>1258</v>
      </c>
      <c r="CO15" s="46">
        <v>706</v>
      </c>
      <c r="CP15" s="46">
        <v>827</v>
      </c>
      <c r="CQ15" s="46">
        <v>2331</v>
      </c>
      <c r="CR15" s="46">
        <v>624</v>
      </c>
      <c r="CS15" s="46">
        <v>480</v>
      </c>
      <c r="CT15" s="46">
        <v>394</v>
      </c>
      <c r="CU15" s="46">
        <v>1652</v>
      </c>
      <c r="CV15" s="46">
        <v>1922</v>
      </c>
      <c r="CW15" s="46">
        <v>1900</v>
      </c>
      <c r="CX15" s="46">
        <v>803</v>
      </c>
      <c r="CY15" s="46">
        <v>42</v>
      </c>
      <c r="CZ15" s="46">
        <v>33</v>
      </c>
      <c r="DA15" s="46">
        <v>13</v>
      </c>
      <c r="DB15" s="46">
        <v>1935</v>
      </c>
      <c r="DC15" s="46">
        <v>590</v>
      </c>
      <c r="DD15" s="46">
        <v>1125</v>
      </c>
      <c r="DE15" s="46">
        <v>2380</v>
      </c>
      <c r="DF15" s="232"/>
      <c r="DG15" s="46">
        <v>441</v>
      </c>
      <c r="DH15" s="46">
        <v>1688</v>
      </c>
      <c r="DI15" s="46">
        <v>865</v>
      </c>
      <c r="DJ15" s="67">
        <v>74474</v>
      </c>
      <c r="DK15" s="68">
        <v>541</v>
      </c>
      <c r="DL15" s="68">
        <v>196</v>
      </c>
      <c r="DM15" s="214"/>
      <c r="DN15" s="214"/>
      <c r="DO15" s="214"/>
      <c r="DP15" s="214"/>
      <c r="DQ15" s="68">
        <v>764</v>
      </c>
    </row>
    <row r="16" spans="2:124" ht="15" customHeight="1">
      <c r="B16" s="41" t="s">
        <v>189</v>
      </c>
      <c r="C16" s="42"/>
      <c r="D16" s="43">
        <v>6423666</v>
      </c>
      <c r="E16" s="44">
        <v>74114</v>
      </c>
      <c r="F16" s="44">
        <v>38648</v>
      </c>
      <c r="G16" s="44">
        <v>144914</v>
      </c>
      <c r="H16" s="44">
        <v>127131</v>
      </c>
      <c r="I16" s="44">
        <v>52842</v>
      </c>
      <c r="J16" s="44">
        <v>-13208</v>
      </c>
      <c r="K16" s="44">
        <v>165406</v>
      </c>
      <c r="L16" s="44">
        <v>79223</v>
      </c>
      <c r="M16" s="44">
        <v>87643</v>
      </c>
      <c r="N16" s="44">
        <v>63535</v>
      </c>
      <c r="O16" s="44">
        <v>2264</v>
      </c>
      <c r="P16" s="44">
        <v>68882</v>
      </c>
      <c r="Q16" s="44">
        <v>177623</v>
      </c>
      <c r="R16" s="44">
        <v>52437</v>
      </c>
      <c r="S16" s="44">
        <v>86652</v>
      </c>
      <c r="T16" s="44">
        <v>75826</v>
      </c>
      <c r="U16" s="44">
        <v>77460</v>
      </c>
      <c r="V16" s="44">
        <v>63694</v>
      </c>
      <c r="W16" s="44">
        <v>49251</v>
      </c>
      <c r="X16" s="44">
        <v>38636</v>
      </c>
      <c r="Y16" s="44">
        <v>117</v>
      </c>
      <c r="Z16" s="44">
        <v>69250</v>
      </c>
      <c r="AA16" s="44">
        <v>31233</v>
      </c>
      <c r="AB16" s="44">
        <v>10146</v>
      </c>
      <c r="AC16" s="44">
        <v>53527</v>
      </c>
      <c r="AD16" s="44">
        <v>31975</v>
      </c>
      <c r="AE16" s="44">
        <v>157583</v>
      </c>
      <c r="AF16" s="44">
        <v>58235</v>
      </c>
      <c r="AG16" s="44">
        <v>69562</v>
      </c>
      <c r="AH16" s="44">
        <v>76029</v>
      </c>
      <c r="AI16" s="44">
        <v>45256</v>
      </c>
      <c r="AJ16" s="44">
        <v>42271</v>
      </c>
      <c r="AK16" s="44">
        <v>81051</v>
      </c>
      <c r="AL16" s="44">
        <v>101113</v>
      </c>
      <c r="AM16" s="44">
        <v>182685</v>
      </c>
      <c r="AN16" s="44">
        <v>515180</v>
      </c>
      <c r="AO16" s="44">
        <v>89858</v>
      </c>
      <c r="AP16" s="44">
        <v>65167</v>
      </c>
      <c r="AQ16" s="44">
        <v>81337</v>
      </c>
      <c r="AR16" s="44">
        <v>164883</v>
      </c>
      <c r="AS16" s="44">
        <v>22779</v>
      </c>
      <c r="AT16" s="44">
        <v>32782</v>
      </c>
      <c r="AU16" s="44">
        <v>57661</v>
      </c>
      <c r="AV16" s="44">
        <v>77263</v>
      </c>
      <c r="AW16" s="44">
        <v>37322</v>
      </c>
      <c r="AX16" s="44">
        <v>60849</v>
      </c>
      <c r="AY16" s="44">
        <v>36749</v>
      </c>
      <c r="AZ16" s="44">
        <v>34065</v>
      </c>
      <c r="BA16" s="44">
        <v>70362</v>
      </c>
      <c r="BB16" s="44">
        <v>24831</v>
      </c>
      <c r="BC16" s="44">
        <v>25881</v>
      </c>
      <c r="BD16" s="44">
        <v>20706</v>
      </c>
      <c r="BE16" s="44">
        <v>20861</v>
      </c>
      <c r="BF16" s="44">
        <v>22588</v>
      </c>
      <c r="BG16" s="44">
        <v>8331</v>
      </c>
      <c r="BH16" s="44">
        <v>8361</v>
      </c>
      <c r="BI16" s="44">
        <v>37328</v>
      </c>
      <c r="BJ16" s="44">
        <v>16461</v>
      </c>
      <c r="BK16" s="44">
        <v>274700</v>
      </c>
      <c r="BL16" s="44">
        <v>28899</v>
      </c>
      <c r="BM16" s="45">
        <v>4358241</v>
      </c>
      <c r="BN16" s="46">
        <v>346834</v>
      </c>
      <c r="BO16" s="46">
        <v>51388</v>
      </c>
      <c r="BP16" s="46">
        <v>29480</v>
      </c>
      <c r="BQ16" s="46">
        <v>21327</v>
      </c>
      <c r="BR16" s="46">
        <v>19202</v>
      </c>
      <c r="BS16" s="46">
        <v>43350</v>
      </c>
      <c r="BT16" s="46">
        <v>90309</v>
      </c>
      <c r="BU16" s="46">
        <v>52070</v>
      </c>
      <c r="BV16" s="46">
        <v>34462</v>
      </c>
      <c r="BW16" s="46">
        <v>129691</v>
      </c>
      <c r="BX16" s="46">
        <v>20271</v>
      </c>
      <c r="BY16" s="46">
        <v>137</v>
      </c>
      <c r="BZ16" s="46">
        <v>17479</v>
      </c>
      <c r="CA16" s="46">
        <v>22719</v>
      </c>
      <c r="CB16" s="46">
        <v>62299</v>
      </c>
      <c r="CC16" s="46">
        <v>39947</v>
      </c>
      <c r="CD16" s="46">
        <v>20719</v>
      </c>
      <c r="CE16" s="46">
        <v>14276</v>
      </c>
      <c r="CF16" s="46">
        <v>15454</v>
      </c>
      <c r="CG16" s="46">
        <v>36212</v>
      </c>
      <c r="CH16" s="46">
        <v>13553</v>
      </c>
      <c r="CI16" s="46">
        <v>35652</v>
      </c>
      <c r="CJ16" s="46">
        <v>21266</v>
      </c>
      <c r="CK16" s="46">
        <v>18230</v>
      </c>
      <c r="CL16" s="46">
        <v>6204</v>
      </c>
      <c r="CM16" s="46">
        <v>34112</v>
      </c>
      <c r="CN16" s="46">
        <v>24648</v>
      </c>
      <c r="CO16" s="46">
        <v>15154</v>
      </c>
      <c r="CP16" s="46">
        <v>16692</v>
      </c>
      <c r="CQ16" s="46">
        <v>19098</v>
      </c>
      <c r="CR16" s="46">
        <v>22695</v>
      </c>
      <c r="CS16" s="46">
        <v>26478</v>
      </c>
      <c r="CT16" s="46">
        <v>12496</v>
      </c>
      <c r="CU16" s="46">
        <v>30960</v>
      </c>
      <c r="CV16" s="46">
        <v>14996</v>
      </c>
      <c r="CW16" s="46">
        <v>17074</v>
      </c>
      <c r="CX16" s="46">
        <v>14547</v>
      </c>
      <c r="CY16" s="46">
        <v>6087</v>
      </c>
      <c r="CZ16" s="46">
        <v>6085</v>
      </c>
      <c r="DA16" s="46">
        <v>1894</v>
      </c>
      <c r="DB16" s="46">
        <v>33532</v>
      </c>
      <c r="DC16" s="46">
        <v>19044</v>
      </c>
      <c r="DD16" s="46">
        <v>21023</v>
      </c>
      <c r="DE16" s="46">
        <v>18905</v>
      </c>
      <c r="DF16" s="46">
        <v>43320</v>
      </c>
      <c r="DG16" s="46">
        <v>40535</v>
      </c>
      <c r="DH16" s="46">
        <v>63900</v>
      </c>
      <c r="DI16" s="46">
        <v>18837</v>
      </c>
      <c r="DJ16" s="67">
        <v>1684663</v>
      </c>
      <c r="DK16" s="68">
        <v>68312</v>
      </c>
      <c r="DL16" s="68">
        <v>-29996</v>
      </c>
      <c r="DM16" s="68">
        <v>41052</v>
      </c>
      <c r="DN16" s="68">
        <v>169408</v>
      </c>
      <c r="DO16" s="68">
        <v>91636</v>
      </c>
      <c r="DP16" s="68">
        <v>40347</v>
      </c>
      <c r="DQ16" s="68">
        <v>380760</v>
      </c>
    </row>
    <row r="17" spans="1:121" ht="15" customHeight="1">
      <c r="B17" s="41" t="s">
        <v>190</v>
      </c>
      <c r="C17" s="42"/>
      <c r="D17" s="43">
        <v>1081862</v>
      </c>
      <c r="E17" s="44">
        <v>7849</v>
      </c>
      <c r="F17" s="44">
        <v>4307</v>
      </c>
      <c r="G17" s="44">
        <v>16813</v>
      </c>
      <c r="H17" s="44">
        <v>18354</v>
      </c>
      <c r="I17" s="44">
        <v>4291</v>
      </c>
      <c r="J17" s="44" t="s">
        <v>306</v>
      </c>
      <c r="K17" s="44">
        <v>22942</v>
      </c>
      <c r="L17" s="44">
        <v>10391</v>
      </c>
      <c r="M17" s="44">
        <v>10745</v>
      </c>
      <c r="N17" s="44">
        <v>8034</v>
      </c>
      <c r="O17" s="44">
        <v>1998</v>
      </c>
      <c r="P17" s="44">
        <v>4052</v>
      </c>
      <c r="Q17" s="44">
        <v>18117</v>
      </c>
      <c r="R17" s="44">
        <v>4834</v>
      </c>
      <c r="S17" s="44">
        <v>11198</v>
      </c>
      <c r="T17" s="44">
        <v>14408</v>
      </c>
      <c r="U17" s="44">
        <v>9720</v>
      </c>
      <c r="V17" s="44">
        <v>13714</v>
      </c>
      <c r="W17" s="44">
        <v>11442</v>
      </c>
      <c r="X17" s="44">
        <v>6576</v>
      </c>
      <c r="Y17" s="49" t="s">
        <v>306</v>
      </c>
      <c r="Z17" s="44">
        <v>10264</v>
      </c>
      <c r="AA17" s="44">
        <v>5225</v>
      </c>
      <c r="AB17" s="44">
        <v>4478</v>
      </c>
      <c r="AC17" s="44">
        <v>6946</v>
      </c>
      <c r="AD17" s="44">
        <v>11481</v>
      </c>
      <c r="AE17" s="44">
        <v>22777</v>
      </c>
      <c r="AF17" s="44">
        <v>10084</v>
      </c>
      <c r="AG17" s="44">
        <v>19278</v>
      </c>
      <c r="AH17" s="44">
        <v>9289</v>
      </c>
      <c r="AI17" s="44">
        <v>4034</v>
      </c>
      <c r="AJ17" s="44">
        <v>4563</v>
      </c>
      <c r="AK17" s="44">
        <v>13923</v>
      </c>
      <c r="AL17" s="44">
        <v>17560</v>
      </c>
      <c r="AM17" s="44">
        <v>53371</v>
      </c>
      <c r="AN17" s="44">
        <v>73164</v>
      </c>
      <c r="AO17" s="44">
        <v>21099</v>
      </c>
      <c r="AP17" s="44">
        <v>9750</v>
      </c>
      <c r="AQ17" s="44">
        <v>11701</v>
      </c>
      <c r="AR17" s="44">
        <v>18676</v>
      </c>
      <c r="AS17" s="44">
        <v>3589</v>
      </c>
      <c r="AT17" s="44">
        <v>4876</v>
      </c>
      <c r="AU17" s="44">
        <v>7549</v>
      </c>
      <c r="AV17" s="44">
        <v>13157</v>
      </c>
      <c r="AW17" s="44">
        <v>4934</v>
      </c>
      <c r="AX17" s="44">
        <v>12005</v>
      </c>
      <c r="AY17" s="44">
        <v>5488</v>
      </c>
      <c r="AZ17" s="44">
        <v>5113</v>
      </c>
      <c r="BA17" s="44">
        <v>14814</v>
      </c>
      <c r="BB17" s="44">
        <v>3818</v>
      </c>
      <c r="BC17" s="44">
        <v>2236</v>
      </c>
      <c r="BD17" s="44">
        <v>5181</v>
      </c>
      <c r="BE17" s="44">
        <v>2084</v>
      </c>
      <c r="BF17" s="44">
        <v>3474</v>
      </c>
      <c r="BG17" s="44">
        <v>964</v>
      </c>
      <c r="BH17" s="44">
        <v>947</v>
      </c>
      <c r="BI17" s="44">
        <v>2764</v>
      </c>
      <c r="BJ17" s="44">
        <v>12191</v>
      </c>
      <c r="BK17" s="44">
        <v>53768</v>
      </c>
      <c r="BL17" s="44">
        <v>7231</v>
      </c>
      <c r="BM17" s="45">
        <v>693657</v>
      </c>
      <c r="BN17" s="46">
        <v>57157</v>
      </c>
      <c r="BO17" s="46">
        <v>16187</v>
      </c>
      <c r="BP17" s="46">
        <v>8169</v>
      </c>
      <c r="BQ17" s="46">
        <v>4783</v>
      </c>
      <c r="BR17" s="46">
        <v>4691</v>
      </c>
      <c r="BS17" s="46">
        <v>6493</v>
      </c>
      <c r="BT17" s="46">
        <v>32203</v>
      </c>
      <c r="BU17" s="46">
        <v>6003</v>
      </c>
      <c r="BV17" s="46">
        <v>4772</v>
      </c>
      <c r="BW17" s="46">
        <v>16340</v>
      </c>
      <c r="BX17" s="46">
        <v>3372</v>
      </c>
      <c r="BY17" s="50" t="s">
        <v>306</v>
      </c>
      <c r="BZ17" s="46">
        <v>2529</v>
      </c>
      <c r="CA17" s="46">
        <v>1865</v>
      </c>
      <c r="CB17" s="46">
        <v>18403</v>
      </c>
      <c r="CC17" s="46">
        <v>8298</v>
      </c>
      <c r="CD17" s="46">
        <v>2951</v>
      </c>
      <c r="CE17" s="46">
        <v>3272</v>
      </c>
      <c r="CF17" s="46">
        <v>1465</v>
      </c>
      <c r="CG17" s="46">
        <v>5233</v>
      </c>
      <c r="CH17" s="46">
        <v>2390</v>
      </c>
      <c r="CI17" s="46">
        <v>6086</v>
      </c>
      <c r="CJ17" s="46">
        <v>6185</v>
      </c>
      <c r="CK17" s="46">
        <v>5066</v>
      </c>
      <c r="CL17" s="46">
        <v>1659</v>
      </c>
      <c r="CM17" s="46">
        <v>5588</v>
      </c>
      <c r="CN17" s="46">
        <v>3371</v>
      </c>
      <c r="CO17" s="46">
        <v>2124</v>
      </c>
      <c r="CP17" s="46">
        <v>2689</v>
      </c>
      <c r="CQ17" s="46">
        <v>4731</v>
      </c>
      <c r="CR17" s="46">
        <v>2364</v>
      </c>
      <c r="CS17" s="46">
        <v>5556</v>
      </c>
      <c r="CT17" s="46">
        <v>2025</v>
      </c>
      <c r="CU17" s="46">
        <v>5620</v>
      </c>
      <c r="CV17" s="46">
        <v>3855</v>
      </c>
      <c r="CW17" s="46">
        <v>1779</v>
      </c>
      <c r="CX17" s="46">
        <v>1677</v>
      </c>
      <c r="CY17" s="46">
        <v>629</v>
      </c>
      <c r="CZ17" s="46">
        <v>640</v>
      </c>
      <c r="DA17" s="46">
        <v>174</v>
      </c>
      <c r="DB17" s="46">
        <v>7393</v>
      </c>
      <c r="DC17" s="46">
        <v>2586</v>
      </c>
      <c r="DD17" s="46">
        <v>3382</v>
      </c>
      <c r="DE17" s="46">
        <v>3417</v>
      </c>
      <c r="DF17" s="46">
        <v>11947</v>
      </c>
      <c r="DG17" s="46">
        <v>5044</v>
      </c>
      <c r="DH17" s="46">
        <v>4259</v>
      </c>
      <c r="DI17" s="46">
        <v>1931</v>
      </c>
      <c r="DJ17" s="67">
        <v>308375</v>
      </c>
      <c r="DK17" s="68">
        <v>5179</v>
      </c>
      <c r="DL17" s="68">
        <v>4692</v>
      </c>
      <c r="DM17" s="68" t="s">
        <v>306</v>
      </c>
      <c r="DN17" s="68">
        <v>36957</v>
      </c>
      <c r="DO17" s="68">
        <v>14524</v>
      </c>
      <c r="DP17" s="68">
        <v>18475</v>
      </c>
      <c r="DQ17" s="68">
        <v>79829</v>
      </c>
    </row>
    <row r="18" spans="1:121" ht="15" customHeight="1">
      <c r="B18" s="41" t="s">
        <v>191</v>
      </c>
      <c r="C18" s="42"/>
      <c r="D18" s="43">
        <v>6850</v>
      </c>
      <c r="E18" s="49" t="s">
        <v>306</v>
      </c>
      <c r="F18" s="49">
        <v>275</v>
      </c>
      <c r="G18" s="49" t="s">
        <v>306</v>
      </c>
      <c r="H18" s="49" t="s">
        <v>306</v>
      </c>
      <c r="I18" s="49" t="s">
        <v>306</v>
      </c>
      <c r="J18" s="49" t="s">
        <v>306</v>
      </c>
      <c r="K18" s="49">
        <v>614</v>
      </c>
      <c r="L18" s="49" t="s">
        <v>306</v>
      </c>
      <c r="M18" s="49" t="s">
        <v>306</v>
      </c>
      <c r="N18" s="49" t="s">
        <v>306</v>
      </c>
      <c r="O18" s="49" t="s">
        <v>306</v>
      </c>
      <c r="P18" s="49" t="s">
        <v>306</v>
      </c>
      <c r="Q18" s="49" t="s">
        <v>306</v>
      </c>
      <c r="R18" s="49" t="s">
        <v>306</v>
      </c>
      <c r="S18" s="49" t="s">
        <v>306</v>
      </c>
      <c r="T18" s="49" t="s">
        <v>306</v>
      </c>
      <c r="U18" s="49" t="s">
        <v>306</v>
      </c>
      <c r="V18" s="49" t="s">
        <v>306</v>
      </c>
      <c r="W18" s="49" t="s">
        <v>306</v>
      </c>
      <c r="X18" s="49" t="s">
        <v>306</v>
      </c>
      <c r="Y18" s="49" t="s">
        <v>306</v>
      </c>
      <c r="Z18" s="49">
        <v>595</v>
      </c>
      <c r="AA18" s="49" t="s">
        <v>306</v>
      </c>
      <c r="AB18" s="49" t="s">
        <v>306</v>
      </c>
      <c r="AC18" s="49">
        <v>284</v>
      </c>
      <c r="AD18" s="49">
        <v>83</v>
      </c>
      <c r="AE18" s="49">
        <v>0</v>
      </c>
      <c r="AF18" s="49">
        <v>721</v>
      </c>
      <c r="AG18" s="49" t="s">
        <v>306</v>
      </c>
      <c r="AH18" s="49" t="s">
        <v>306</v>
      </c>
      <c r="AI18" s="49" t="s">
        <v>306</v>
      </c>
      <c r="AJ18" s="49" t="s">
        <v>306</v>
      </c>
      <c r="AK18" s="49" t="s">
        <v>306</v>
      </c>
      <c r="AL18" s="49">
        <v>131</v>
      </c>
      <c r="AM18" s="49" t="s">
        <v>306</v>
      </c>
      <c r="AN18" s="49">
        <v>70</v>
      </c>
      <c r="AO18" s="49">
        <v>232</v>
      </c>
      <c r="AP18" s="49" t="s">
        <v>306</v>
      </c>
      <c r="AQ18" s="49">
        <v>158</v>
      </c>
      <c r="AR18" s="49" t="s">
        <v>306</v>
      </c>
      <c r="AS18" s="49" t="s">
        <v>306</v>
      </c>
      <c r="AT18" s="49">
        <v>187</v>
      </c>
      <c r="AU18" s="49" t="s">
        <v>306</v>
      </c>
      <c r="AV18" s="49">
        <v>248</v>
      </c>
      <c r="AW18" s="49" t="s">
        <v>306</v>
      </c>
      <c r="AX18" s="49" t="s">
        <v>306</v>
      </c>
      <c r="AY18" s="49" t="s">
        <v>306</v>
      </c>
      <c r="AZ18" s="49" t="s">
        <v>306</v>
      </c>
      <c r="BA18" s="49" t="s">
        <v>306</v>
      </c>
      <c r="BB18" s="49" t="s">
        <v>306</v>
      </c>
      <c r="BC18" s="49" t="s">
        <v>306</v>
      </c>
      <c r="BD18" s="49" t="s">
        <v>306</v>
      </c>
      <c r="BE18" s="49" t="s">
        <v>306</v>
      </c>
      <c r="BF18" s="49" t="s">
        <v>306</v>
      </c>
      <c r="BG18" s="49" t="s">
        <v>306</v>
      </c>
      <c r="BH18" s="49" t="s">
        <v>306</v>
      </c>
      <c r="BI18" s="49" t="s">
        <v>306</v>
      </c>
      <c r="BJ18" s="49" t="s">
        <v>306</v>
      </c>
      <c r="BK18" s="49" t="s">
        <v>306</v>
      </c>
      <c r="BL18" s="49" t="s">
        <v>306</v>
      </c>
      <c r="BM18" s="45">
        <v>3604</v>
      </c>
      <c r="BN18" s="50">
        <v>580</v>
      </c>
      <c r="BO18" s="50" t="s">
        <v>306</v>
      </c>
      <c r="BP18" s="50" t="s">
        <v>306</v>
      </c>
      <c r="BQ18" s="50">
        <v>85</v>
      </c>
      <c r="BR18" s="50" t="s">
        <v>306</v>
      </c>
      <c r="BS18" s="50" t="s">
        <v>306</v>
      </c>
      <c r="BT18" s="50" t="s">
        <v>306</v>
      </c>
      <c r="BU18" s="50" t="s">
        <v>306</v>
      </c>
      <c r="BV18" s="50" t="s">
        <v>306</v>
      </c>
      <c r="BW18" s="50" t="s">
        <v>306</v>
      </c>
      <c r="BX18" s="50" t="s">
        <v>306</v>
      </c>
      <c r="BY18" s="50" t="s">
        <v>306</v>
      </c>
      <c r="BZ18" s="50" t="s">
        <v>306</v>
      </c>
      <c r="CA18" s="50" t="s">
        <v>306</v>
      </c>
      <c r="CB18" s="50" t="s">
        <v>306</v>
      </c>
      <c r="CC18" s="50" t="s">
        <v>306</v>
      </c>
      <c r="CD18" s="50" t="s">
        <v>306</v>
      </c>
      <c r="CE18" s="50" t="s">
        <v>306</v>
      </c>
      <c r="CF18" s="50" t="s">
        <v>306</v>
      </c>
      <c r="CG18" s="50" t="s">
        <v>306</v>
      </c>
      <c r="CH18" s="50" t="s">
        <v>306</v>
      </c>
      <c r="CI18" s="50" t="s">
        <v>306</v>
      </c>
      <c r="CJ18" s="50">
        <v>218</v>
      </c>
      <c r="CK18" s="50" t="s">
        <v>306</v>
      </c>
      <c r="CL18" s="50" t="s">
        <v>306</v>
      </c>
      <c r="CM18" s="50" t="s">
        <v>306</v>
      </c>
      <c r="CN18" s="50" t="s">
        <v>306</v>
      </c>
      <c r="CO18" s="50" t="s">
        <v>306</v>
      </c>
      <c r="CP18" s="50" t="s">
        <v>306</v>
      </c>
      <c r="CQ18" s="50" t="s">
        <v>306</v>
      </c>
      <c r="CR18" s="50" t="s">
        <v>306</v>
      </c>
      <c r="CS18" s="50" t="s">
        <v>306</v>
      </c>
      <c r="CT18" s="50" t="s">
        <v>306</v>
      </c>
      <c r="CU18" s="50" t="s">
        <v>306</v>
      </c>
      <c r="CV18" s="50">
        <v>2362</v>
      </c>
      <c r="CW18" s="50" t="s">
        <v>306</v>
      </c>
      <c r="CX18" s="50" t="s">
        <v>306</v>
      </c>
      <c r="CY18" s="50" t="s">
        <v>306</v>
      </c>
      <c r="CZ18" s="50" t="s">
        <v>306</v>
      </c>
      <c r="DA18" s="50" t="s">
        <v>306</v>
      </c>
      <c r="DB18" s="50" t="s">
        <v>306</v>
      </c>
      <c r="DC18" s="50" t="s">
        <v>306</v>
      </c>
      <c r="DD18" s="50" t="s">
        <v>306</v>
      </c>
      <c r="DE18" s="50" t="s">
        <v>306</v>
      </c>
      <c r="DF18" s="50" t="s">
        <v>306</v>
      </c>
      <c r="DG18" s="50" t="s">
        <v>306</v>
      </c>
      <c r="DH18" s="50" t="s">
        <v>306</v>
      </c>
      <c r="DI18" s="50" t="s">
        <v>306</v>
      </c>
      <c r="DJ18" s="67">
        <v>3246</v>
      </c>
      <c r="DK18" s="68" t="s">
        <v>306</v>
      </c>
      <c r="DL18" s="68" t="s">
        <v>306</v>
      </c>
      <c r="DM18" s="68" t="s">
        <v>306</v>
      </c>
      <c r="DN18" s="68" t="s">
        <v>306</v>
      </c>
      <c r="DO18" s="68" t="s">
        <v>306</v>
      </c>
      <c r="DP18" s="68" t="s">
        <v>306</v>
      </c>
      <c r="DQ18" s="68">
        <v>0</v>
      </c>
    </row>
    <row r="19" spans="1:121" ht="15" customHeight="1">
      <c r="B19" s="51" t="s">
        <v>192</v>
      </c>
      <c r="C19" s="52"/>
      <c r="D19" s="43">
        <v>5334953</v>
      </c>
      <c r="E19" s="49">
        <v>66264</v>
      </c>
      <c r="F19" s="49">
        <v>34065</v>
      </c>
      <c r="G19" s="49">
        <v>128100</v>
      </c>
      <c r="H19" s="49">
        <v>108777</v>
      </c>
      <c r="I19" s="49">
        <v>48550</v>
      </c>
      <c r="J19" s="49">
        <v>-13208</v>
      </c>
      <c r="K19" s="49">
        <v>141849</v>
      </c>
      <c r="L19" s="49">
        <v>68832</v>
      </c>
      <c r="M19" s="49">
        <v>76897</v>
      </c>
      <c r="N19" s="49">
        <v>55501</v>
      </c>
      <c r="O19" s="49">
        <v>265</v>
      </c>
      <c r="P19" s="49">
        <v>64830</v>
      </c>
      <c r="Q19" s="49">
        <v>159505</v>
      </c>
      <c r="R19" s="49">
        <v>47603</v>
      </c>
      <c r="S19" s="49">
        <v>75453</v>
      </c>
      <c r="T19" s="49">
        <v>61418</v>
      </c>
      <c r="U19" s="49">
        <v>67739</v>
      </c>
      <c r="V19" s="49">
        <v>49979</v>
      </c>
      <c r="W19" s="49">
        <v>37809</v>
      </c>
      <c r="X19" s="49">
        <v>32060</v>
      </c>
      <c r="Y19" s="49">
        <v>117</v>
      </c>
      <c r="Z19" s="49">
        <v>58390</v>
      </c>
      <c r="AA19" s="49">
        <v>26008</v>
      </c>
      <c r="AB19" s="49">
        <v>5668</v>
      </c>
      <c r="AC19" s="49">
        <v>46296</v>
      </c>
      <c r="AD19" s="49">
        <v>20410</v>
      </c>
      <c r="AE19" s="49">
        <v>134806</v>
      </c>
      <c r="AF19" s="49">
        <v>47429</v>
      </c>
      <c r="AG19" s="49">
        <v>50283</v>
      </c>
      <c r="AH19" s="49">
        <v>66739</v>
      </c>
      <c r="AI19" s="49">
        <v>41222</v>
      </c>
      <c r="AJ19" s="49">
        <v>37708</v>
      </c>
      <c r="AK19" s="49">
        <v>67127</v>
      </c>
      <c r="AL19" s="49">
        <v>83421</v>
      </c>
      <c r="AM19" s="49">
        <v>129313</v>
      </c>
      <c r="AN19" s="49">
        <v>441945</v>
      </c>
      <c r="AO19" s="49">
        <v>68527</v>
      </c>
      <c r="AP19" s="49">
        <v>55417</v>
      </c>
      <c r="AQ19" s="49">
        <v>69477</v>
      </c>
      <c r="AR19" s="49">
        <v>146207</v>
      </c>
      <c r="AS19" s="49">
        <v>19190</v>
      </c>
      <c r="AT19" s="49">
        <v>27718</v>
      </c>
      <c r="AU19" s="49">
        <v>50112</v>
      </c>
      <c r="AV19" s="49">
        <v>63857</v>
      </c>
      <c r="AW19" s="49">
        <v>32388</v>
      </c>
      <c r="AX19" s="49">
        <v>48844</v>
      </c>
      <c r="AY19" s="49">
        <v>31261</v>
      </c>
      <c r="AZ19" s="49">
        <v>28952</v>
      </c>
      <c r="BA19" s="49">
        <v>55548</v>
      </c>
      <c r="BB19" s="49">
        <v>21012</v>
      </c>
      <c r="BC19" s="49">
        <v>23644</v>
      </c>
      <c r="BD19" s="49">
        <v>15524</v>
      </c>
      <c r="BE19" s="49">
        <v>18776</v>
      </c>
      <c r="BF19" s="49">
        <v>19114</v>
      </c>
      <c r="BG19" s="49">
        <v>7367</v>
      </c>
      <c r="BH19" s="49">
        <v>7414</v>
      </c>
      <c r="BI19" s="49">
        <v>34564</v>
      </c>
      <c r="BJ19" s="49">
        <v>4270</v>
      </c>
      <c r="BK19" s="49">
        <v>220932</v>
      </c>
      <c r="BL19" s="49">
        <v>21667</v>
      </c>
      <c r="BM19" s="45">
        <v>3660980</v>
      </c>
      <c r="BN19" s="50">
        <v>289096</v>
      </c>
      <c r="BO19" s="50">
        <v>35200</v>
      </c>
      <c r="BP19" s="50">
        <v>21311</v>
      </c>
      <c r="BQ19" s="50">
        <v>16458</v>
      </c>
      <c r="BR19" s="50">
        <v>14510</v>
      </c>
      <c r="BS19" s="50">
        <v>36857</v>
      </c>
      <c r="BT19" s="50">
        <v>58105</v>
      </c>
      <c r="BU19" s="50">
        <v>46066</v>
      </c>
      <c r="BV19" s="50">
        <v>29689</v>
      </c>
      <c r="BW19" s="50">
        <v>113350</v>
      </c>
      <c r="BX19" s="50">
        <v>16899</v>
      </c>
      <c r="BY19" s="50">
        <v>137</v>
      </c>
      <c r="BZ19" s="50">
        <v>14950</v>
      </c>
      <c r="CA19" s="50">
        <v>20853</v>
      </c>
      <c r="CB19" s="50">
        <v>43895</v>
      </c>
      <c r="CC19" s="50">
        <v>31648</v>
      </c>
      <c r="CD19" s="50">
        <v>17768</v>
      </c>
      <c r="CE19" s="50">
        <v>11003</v>
      </c>
      <c r="CF19" s="50">
        <v>13989</v>
      </c>
      <c r="CG19" s="50">
        <v>30978</v>
      </c>
      <c r="CH19" s="50">
        <v>11163</v>
      </c>
      <c r="CI19" s="50">
        <v>29565</v>
      </c>
      <c r="CJ19" s="50">
        <v>14863</v>
      </c>
      <c r="CK19" s="50">
        <v>13164</v>
      </c>
      <c r="CL19" s="50">
        <v>4544</v>
      </c>
      <c r="CM19" s="50">
        <v>28523</v>
      </c>
      <c r="CN19" s="50">
        <v>21277</v>
      </c>
      <c r="CO19" s="50">
        <v>13030</v>
      </c>
      <c r="CP19" s="50">
        <v>14003</v>
      </c>
      <c r="CQ19" s="50">
        <v>14367</v>
      </c>
      <c r="CR19" s="50">
        <v>20330</v>
      </c>
      <c r="CS19" s="50">
        <v>20922</v>
      </c>
      <c r="CT19" s="50">
        <v>10471</v>
      </c>
      <c r="CU19" s="50">
        <v>25340</v>
      </c>
      <c r="CV19" s="50">
        <v>8778</v>
      </c>
      <c r="CW19" s="50">
        <v>15295</v>
      </c>
      <c r="CX19" s="50">
        <v>12870</v>
      </c>
      <c r="CY19" s="50">
        <v>5458</v>
      </c>
      <c r="CZ19" s="50">
        <v>5444</v>
      </c>
      <c r="DA19" s="50">
        <v>1719</v>
      </c>
      <c r="DB19" s="50">
        <v>26138</v>
      </c>
      <c r="DC19" s="50">
        <v>16457</v>
      </c>
      <c r="DD19" s="50">
        <v>17640</v>
      </c>
      <c r="DE19" s="50">
        <v>15488</v>
      </c>
      <c r="DF19" s="50">
        <v>31372</v>
      </c>
      <c r="DG19" s="50">
        <v>35490</v>
      </c>
      <c r="DH19" s="50">
        <v>59641</v>
      </c>
      <c r="DI19" s="50">
        <v>16906</v>
      </c>
      <c r="DJ19" s="67">
        <v>1373042</v>
      </c>
      <c r="DK19" s="68">
        <v>63133</v>
      </c>
      <c r="DL19" s="68">
        <v>-34689</v>
      </c>
      <c r="DM19" s="68">
        <v>41052</v>
      </c>
      <c r="DN19" s="68">
        <v>132450</v>
      </c>
      <c r="DO19" s="68">
        <v>77112</v>
      </c>
      <c r="DP19" s="68">
        <v>21871</v>
      </c>
      <c r="DQ19" s="68">
        <v>300930</v>
      </c>
    </row>
    <row r="20" spans="1:121" ht="15" customHeight="1">
      <c r="A20" s="170"/>
      <c r="B20" s="84" t="s">
        <v>537</v>
      </c>
      <c r="C20" s="171"/>
      <c r="D20" s="172"/>
      <c r="E20" s="193"/>
      <c r="F20" s="193"/>
      <c r="G20" s="193"/>
      <c r="H20" s="193"/>
      <c r="I20" s="193"/>
      <c r="J20" s="194" t="s">
        <v>520</v>
      </c>
      <c r="K20" s="195"/>
      <c r="L20" s="194"/>
      <c r="M20" s="194"/>
      <c r="N20" s="195"/>
      <c r="O20" s="194" t="s">
        <v>521</v>
      </c>
      <c r="P20" s="195"/>
      <c r="Q20" s="195"/>
      <c r="R20" s="195"/>
      <c r="S20" s="195"/>
      <c r="T20" s="195"/>
      <c r="U20" s="196"/>
      <c r="V20" s="197"/>
      <c r="W20" s="195"/>
      <c r="X20" s="195"/>
      <c r="Y20" s="194" t="s">
        <v>542</v>
      </c>
      <c r="Z20" s="195"/>
      <c r="AA20" s="195"/>
      <c r="AB20" s="194" t="s">
        <v>522</v>
      </c>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8"/>
      <c r="AY20" s="198"/>
      <c r="AZ20" s="199"/>
      <c r="BA20" s="198"/>
      <c r="BB20" s="198"/>
      <c r="BC20" s="198"/>
      <c r="BD20" s="198"/>
      <c r="BE20" s="198"/>
      <c r="BF20" s="198"/>
      <c r="BG20" s="194" t="s">
        <v>523</v>
      </c>
      <c r="BH20" s="194" t="s">
        <v>523</v>
      </c>
      <c r="BI20" s="198"/>
      <c r="BJ20" s="198"/>
      <c r="BK20" s="198" t="s">
        <v>524</v>
      </c>
      <c r="BL20" s="198" t="s">
        <v>525</v>
      </c>
      <c r="BM20" s="200"/>
      <c r="BN20" s="200"/>
      <c r="BO20" s="200"/>
      <c r="BP20" s="200"/>
      <c r="BQ20" s="200"/>
      <c r="BR20" s="200"/>
      <c r="BS20" s="200"/>
      <c r="BT20" s="200"/>
      <c r="BU20" s="200"/>
      <c r="BV20" s="200"/>
      <c r="BW20" s="200"/>
      <c r="BX20" s="200"/>
      <c r="BY20" s="200" t="s">
        <v>534</v>
      </c>
      <c r="BZ20" s="200"/>
      <c r="CA20" s="200"/>
      <c r="CB20" s="200"/>
      <c r="CC20" s="200"/>
      <c r="CD20" s="200"/>
      <c r="CE20" s="200"/>
      <c r="CF20" s="200"/>
      <c r="CG20" s="200"/>
      <c r="CH20" s="200"/>
      <c r="CI20" s="200"/>
      <c r="CJ20" s="200"/>
      <c r="CK20" s="200"/>
      <c r="CL20" s="200" t="s">
        <v>522</v>
      </c>
      <c r="CM20" s="200"/>
      <c r="CN20" s="200"/>
      <c r="CO20" s="200"/>
      <c r="CP20" s="200"/>
      <c r="CQ20" s="200"/>
      <c r="CR20" s="200"/>
      <c r="CS20" s="200"/>
      <c r="CT20" s="200"/>
      <c r="CU20" s="200"/>
      <c r="CV20" s="200"/>
      <c r="CW20" s="200"/>
      <c r="CX20" s="200"/>
      <c r="CY20" s="200" t="s">
        <v>522</v>
      </c>
      <c r="CZ20" s="200" t="s">
        <v>522</v>
      </c>
      <c r="DA20" s="200" t="s">
        <v>522</v>
      </c>
      <c r="DB20" s="200"/>
      <c r="DC20" s="200"/>
      <c r="DD20" s="200"/>
      <c r="DE20" s="200"/>
      <c r="DF20" s="200"/>
      <c r="DG20" s="200"/>
      <c r="DH20" s="200"/>
      <c r="DI20" s="200"/>
      <c r="DJ20" s="200"/>
      <c r="DK20" s="201"/>
      <c r="DL20" s="202" t="s">
        <v>527</v>
      </c>
      <c r="DM20" s="186"/>
      <c r="DN20" s="185"/>
      <c r="DO20" s="202" t="s">
        <v>528</v>
      </c>
      <c r="DP20" s="202" t="s">
        <v>528</v>
      </c>
      <c r="DQ20" s="186"/>
    </row>
    <row r="21" spans="1:121" ht="15" customHeight="1">
      <c r="B21" s="84" t="s">
        <v>536</v>
      </c>
      <c r="BK21" s="192" t="s">
        <v>526</v>
      </c>
      <c r="BY21" s="204"/>
    </row>
    <row r="24" spans="1:121" ht="15" customHeight="1">
      <c r="D24" s="205"/>
    </row>
    <row r="25" spans="1:121" ht="15" customHeight="1">
      <c r="D25" s="205"/>
    </row>
    <row r="26" spans="1:121" ht="15" customHeight="1">
      <c r="D26" s="205"/>
    </row>
    <row r="27" spans="1:121" ht="15" customHeight="1">
      <c r="D27" s="205"/>
    </row>
    <row r="28" spans="1:121" ht="15" customHeight="1">
      <c r="D28" s="205"/>
    </row>
  </sheetData>
  <mergeCells count="15">
    <mergeCell ref="DO5:DO15"/>
    <mergeCell ref="D2:D4"/>
    <mergeCell ref="BM2:BM4"/>
    <mergeCell ref="DJ2:DJ4"/>
    <mergeCell ref="DQ2:DQ4"/>
    <mergeCell ref="V5:V15"/>
    <mergeCell ref="AZ5:AZ15"/>
    <mergeCell ref="BF5:BF15"/>
    <mergeCell ref="BV5:BV15"/>
    <mergeCell ref="BZ5:BZ15"/>
    <mergeCell ref="CA5:CA15"/>
    <mergeCell ref="DF5:DF15"/>
    <mergeCell ref="DN5:DN15"/>
    <mergeCell ref="DP5:DP15"/>
    <mergeCell ref="DM5:DM15"/>
  </mergeCells>
  <phoneticPr fontId="5"/>
  <conditionalFormatting sqref="A1:XFD1">
    <cfRule type="expression" dxfId="0" priority="1">
      <formula>_xlfn.ISFORMULA(A1)=FALSE</formula>
    </cfRule>
  </conditionalFormatting>
  <pageMargins left="0.59055118110236227" right="0.59055118110236227" top="0.98425196850393704" bottom="0.98425196850393704" header="0.51181102362204722" footer="0.51181102362204722"/>
  <pageSetup paperSize="8" scale="74" fitToWidth="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AC3BB-C0F7-496C-B799-8076A4DAEB90}">
  <sheetPr codeName="Sheet6">
    <pageSetUpPr fitToPage="1"/>
  </sheetPr>
  <dimension ref="B1:O118"/>
  <sheetViews>
    <sheetView zoomScaleNormal="100" zoomScaleSheetLayoutView="90" workbookViewId="0">
      <pane xSplit="4" ySplit="4" topLeftCell="E92" activePane="bottomRight" state="frozen"/>
      <selection activeCell="M3" sqref="M3:M112"/>
      <selection pane="topRight" activeCell="M3" sqref="M3:M112"/>
      <selection pane="bottomLeft" activeCell="M3" sqref="M3:M112"/>
      <selection pane="bottomRight" activeCell="G119" sqref="G119"/>
    </sheetView>
  </sheetViews>
  <sheetFormatPr defaultColWidth="7.625" defaultRowHeight="20.100000000000001" customHeight="1"/>
  <cols>
    <col min="1" max="1" width="1.625" style="85" customWidth="1"/>
    <col min="2" max="2" width="7.375" style="83" customWidth="1"/>
    <col min="3" max="3" width="5.25" style="83" bestFit="1" customWidth="1"/>
    <col min="4" max="4" width="30.625" style="84" customWidth="1"/>
    <col min="5" max="10" width="11.125" style="85" customWidth="1"/>
    <col min="11" max="14" width="11.125" style="86" customWidth="1"/>
    <col min="15" max="15" width="14.5" style="85" customWidth="1"/>
    <col min="16" max="16384" width="7.625" style="85"/>
  </cols>
  <sheetData>
    <row r="1" spans="2:15" ht="8.25" customHeight="1"/>
    <row r="2" spans="2:15" s="90" customFormat="1" ht="33.75" customHeight="1">
      <c r="B2" s="253" t="s">
        <v>170</v>
      </c>
      <c r="C2" s="256" t="s">
        <v>171</v>
      </c>
      <c r="D2" s="256" t="s">
        <v>21</v>
      </c>
      <c r="E2" s="239" t="s">
        <v>326</v>
      </c>
      <c r="F2" s="87" t="s">
        <v>503</v>
      </c>
      <c r="G2" s="87" t="s">
        <v>503</v>
      </c>
      <c r="H2" s="242" t="s">
        <v>327</v>
      </c>
      <c r="I2" s="243"/>
      <c r="J2" s="243"/>
      <c r="K2" s="244"/>
      <c r="L2" s="88" t="s">
        <v>328</v>
      </c>
      <c r="M2" s="259" t="s">
        <v>329</v>
      </c>
      <c r="N2" s="260"/>
      <c r="O2" s="89" t="s">
        <v>330</v>
      </c>
    </row>
    <row r="3" spans="2:15" s="90" customFormat="1" ht="33.75" customHeight="1">
      <c r="B3" s="254"/>
      <c r="C3" s="257"/>
      <c r="D3" s="257"/>
      <c r="E3" s="240"/>
      <c r="F3" s="91" t="s">
        <v>331</v>
      </c>
      <c r="G3" s="92" t="s">
        <v>332</v>
      </c>
      <c r="H3" s="245"/>
      <c r="I3" s="246"/>
      <c r="J3" s="246"/>
      <c r="K3" s="247"/>
      <c r="L3" s="88" t="s">
        <v>333</v>
      </c>
      <c r="M3" s="88" t="s">
        <v>334</v>
      </c>
      <c r="N3" s="88" t="s">
        <v>335</v>
      </c>
      <c r="O3" s="93"/>
    </row>
    <row r="4" spans="2:15" ht="33.75" customHeight="1">
      <c r="B4" s="255"/>
      <c r="C4" s="258"/>
      <c r="D4" s="258"/>
      <c r="E4" s="241"/>
      <c r="F4" s="94" t="s">
        <v>336</v>
      </c>
      <c r="G4" s="95" t="s">
        <v>336</v>
      </c>
      <c r="H4" s="96" t="s">
        <v>457</v>
      </c>
      <c r="I4" s="96" t="s">
        <v>504</v>
      </c>
      <c r="J4" s="96" t="s">
        <v>337</v>
      </c>
      <c r="K4" s="97" t="s">
        <v>338</v>
      </c>
      <c r="L4" s="248" t="s">
        <v>505</v>
      </c>
      <c r="M4" s="249"/>
      <c r="N4" s="250"/>
      <c r="O4" s="98"/>
    </row>
    <row r="5" spans="2:15" ht="15" customHeight="1">
      <c r="B5" s="233" t="s">
        <v>339</v>
      </c>
      <c r="C5" s="13" t="s">
        <v>1</v>
      </c>
      <c r="D5" s="99" t="s">
        <v>87</v>
      </c>
      <c r="E5" s="100">
        <v>2260</v>
      </c>
      <c r="F5" s="100">
        <v>2022</v>
      </c>
      <c r="G5" s="100">
        <v>1447</v>
      </c>
      <c r="H5" s="100">
        <v>3410</v>
      </c>
      <c r="I5" s="100">
        <v>3470</v>
      </c>
      <c r="J5" s="153">
        <f>+I5-H5</f>
        <v>60</v>
      </c>
      <c r="K5" s="150">
        <f>+I5/H5-1</f>
        <v>1.7595307917888547E-2</v>
      </c>
      <c r="L5" s="101">
        <v>3.5999999999999997E-2</v>
      </c>
      <c r="M5" s="101">
        <v>3.2000000000000001E-2</v>
      </c>
      <c r="N5" s="101">
        <v>3.7999999999999999E-2</v>
      </c>
      <c r="O5" s="102" t="s">
        <v>340</v>
      </c>
    </row>
    <row r="6" spans="2:15" ht="15" customHeight="1">
      <c r="B6" s="234"/>
      <c r="C6" s="13" t="s">
        <v>2</v>
      </c>
      <c r="D6" s="99" t="s">
        <v>88</v>
      </c>
      <c r="E6" s="100">
        <v>1430</v>
      </c>
      <c r="F6" s="100">
        <v>1407</v>
      </c>
      <c r="G6" s="100">
        <v>762</v>
      </c>
      <c r="H6" s="100">
        <v>2140</v>
      </c>
      <c r="I6" s="100">
        <v>2170</v>
      </c>
      <c r="J6" s="153">
        <f t="shared" ref="J6:J63" si="0">+I6-H6</f>
        <v>30</v>
      </c>
      <c r="K6" s="150">
        <f t="shared" ref="K6:K65" si="1">+I6/H6-1</f>
        <v>1.4018691588784993E-2</v>
      </c>
      <c r="L6" s="101">
        <v>3.5999999999999997E-2</v>
      </c>
      <c r="M6" s="101">
        <v>3.4000000000000002E-2</v>
      </c>
      <c r="N6" s="101">
        <v>3.6999999999999998E-2</v>
      </c>
      <c r="O6" s="102" t="s">
        <v>340</v>
      </c>
    </row>
    <row r="7" spans="2:15" ht="15" customHeight="1">
      <c r="B7" s="234"/>
      <c r="C7" s="13" t="s">
        <v>3</v>
      </c>
      <c r="D7" s="99" t="s">
        <v>4</v>
      </c>
      <c r="E7" s="100">
        <v>6500</v>
      </c>
      <c r="F7" s="100">
        <v>6103</v>
      </c>
      <c r="G7" s="100">
        <v>2626</v>
      </c>
      <c r="H7" s="100">
        <v>8660</v>
      </c>
      <c r="I7" s="100">
        <v>8730</v>
      </c>
      <c r="J7" s="153">
        <f t="shared" si="0"/>
        <v>70</v>
      </c>
      <c r="K7" s="150">
        <f t="shared" si="1"/>
        <v>8.083140877598094E-3</v>
      </c>
      <c r="L7" s="101">
        <v>3.3000000000000002E-2</v>
      </c>
      <c r="M7" s="101">
        <v>3.1E-2</v>
      </c>
      <c r="N7" s="101">
        <v>3.4000000000000002E-2</v>
      </c>
      <c r="O7" s="102" t="s">
        <v>340</v>
      </c>
    </row>
    <row r="8" spans="2:15" ht="15" customHeight="1">
      <c r="B8" s="234"/>
      <c r="C8" s="13" t="s">
        <v>5</v>
      </c>
      <c r="D8" s="99" t="s">
        <v>6</v>
      </c>
      <c r="E8" s="100">
        <v>4800</v>
      </c>
      <c r="F8" s="100">
        <v>4213</v>
      </c>
      <c r="G8" s="100">
        <v>2586</v>
      </c>
      <c r="H8" s="100">
        <v>6800</v>
      </c>
      <c r="I8" s="100">
        <v>6800</v>
      </c>
      <c r="J8" s="153">
        <f t="shared" si="0"/>
        <v>0</v>
      </c>
      <c r="K8" s="150">
        <f t="shared" si="1"/>
        <v>0</v>
      </c>
      <c r="L8" s="101">
        <v>3.3000000000000002E-2</v>
      </c>
      <c r="M8" s="101">
        <v>3.1E-2</v>
      </c>
      <c r="N8" s="101">
        <v>3.4000000000000002E-2</v>
      </c>
      <c r="O8" s="102" t="s">
        <v>340</v>
      </c>
    </row>
    <row r="9" spans="2:15" ht="15" customHeight="1">
      <c r="B9" s="234"/>
      <c r="C9" s="13" t="s">
        <v>7</v>
      </c>
      <c r="D9" s="99" t="s">
        <v>8</v>
      </c>
      <c r="E9" s="100">
        <v>1800</v>
      </c>
      <c r="F9" s="100">
        <v>1668</v>
      </c>
      <c r="G9" s="100">
        <v>1081</v>
      </c>
      <c r="H9" s="100">
        <v>2640</v>
      </c>
      <c r="I9" s="100">
        <v>2750</v>
      </c>
      <c r="J9" s="153">
        <f t="shared" si="0"/>
        <v>110</v>
      </c>
      <c r="K9" s="150">
        <f t="shared" si="1"/>
        <v>4.1666666666666741E-2</v>
      </c>
      <c r="L9" s="101">
        <v>3.5000000000000003E-2</v>
      </c>
      <c r="M9" s="101">
        <v>3.3000000000000002E-2</v>
      </c>
      <c r="N9" s="101">
        <v>3.5999999999999997E-2</v>
      </c>
      <c r="O9" s="102" t="s">
        <v>340</v>
      </c>
    </row>
    <row r="10" spans="2:15" ht="15" customHeight="1">
      <c r="B10" s="234"/>
      <c r="C10" s="13" t="s">
        <v>9</v>
      </c>
      <c r="D10" s="99" t="s">
        <v>80</v>
      </c>
      <c r="E10" s="100">
        <v>5760</v>
      </c>
      <c r="F10" s="100">
        <v>6118</v>
      </c>
      <c r="G10" s="100">
        <v>1141</v>
      </c>
      <c r="H10" s="100">
        <v>7260</v>
      </c>
      <c r="I10" s="100">
        <v>7260</v>
      </c>
      <c r="J10" s="153">
        <f t="shared" si="0"/>
        <v>0</v>
      </c>
      <c r="K10" s="150">
        <f t="shared" si="1"/>
        <v>0</v>
      </c>
      <c r="L10" s="101">
        <v>3.7999999999999999E-2</v>
      </c>
      <c r="M10" s="101">
        <v>3.5999999999999997E-2</v>
      </c>
      <c r="N10" s="101">
        <v>3.9E-2</v>
      </c>
      <c r="O10" s="102" t="s">
        <v>340</v>
      </c>
    </row>
    <row r="11" spans="2:15" ht="15" customHeight="1">
      <c r="B11" s="234"/>
      <c r="C11" s="13" t="s">
        <v>10</v>
      </c>
      <c r="D11" s="99" t="s">
        <v>11</v>
      </c>
      <c r="E11" s="100">
        <v>2860</v>
      </c>
      <c r="F11" s="100">
        <v>2957</v>
      </c>
      <c r="G11" s="100">
        <v>962</v>
      </c>
      <c r="H11" s="100">
        <v>3850</v>
      </c>
      <c r="I11" s="100">
        <v>3920</v>
      </c>
      <c r="J11" s="153">
        <f t="shared" si="0"/>
        <v>70</v>
      </c>
      <c r="K11" s="150">
        <f t="shared" si="1"/>
        <v>1.8181818181818077E-2</v>
      </c>
      <c r="L11" s="101">
        <v>3.5000000000000003E-2</v>
      </c>
      <c r="M11" s="101">
        <v>3.3000000000000002E-2</v>
      </c>
      <c r="N11" s="101">
        <v>3.5999999999999997E-2</v>
      </c>
      <c r="O11" s="102" t="s">
        <v>340</v>
      </c>
    </row>
    <row r="12" spans="2:15" ht="15" customHeight="1">
      <c r="B12" s="234"/>
      <c r="C12" s="13" t="s">
        <v>12</v>
      </c>
      <c r="D12" s="99" t="s">
        <v>13</v>
      </c>
      <c r="E12" s="100">
        <v>2780</v>
      </c>
      <c r="F12" s="100">
        <v>2957</v>
      </c>
      <c r="G12" s="100">
        <v>902</v>
      </c>
      <c r="H12" s="100">
        <v>3860</v>
      </c>
      <c r="I12" s="100">
        <v>3860</v>
      </c>
      <c r="J12" s="153">
        <f t="shared" si="0"/>
        <v>0</v>
      </c>
      <c r="K12" s="150">
        <f t="shared" si="1"/>
        <v>0</v>
      </c>
      <c r="L12" s="101">
        <v>3.5000000000000003E-2</v>
      </c>
      <c r="M12" s="101">
        <v>3.3000000000000002E-2</v>
      </c>
      <c r="N12" s="101">
        <v>3.5999999999999997E-2</v>
      </c>
      <c r="O12" s="102" t="s">
        <v>340</v>
      </c>
    </row>
    <row r="13" spans="2:15" ht="15" customHeight="1">
      <c r="B13" s="234"/>
      <c r="C13" s="13" t="s">
        <v>14</v>
      </c>
      <c r="D13" s="99" t="s">
        <v>15</v>
      </c>
      <c r="E13" s="100">
        <v>2260</v>
      </c>
      <c r="F13" s="100">
        <v>2032</v>
      </c>
      <c r="G13" s="100">
        <v>987</v>
      </c>
      <c r="H13" s="100">
        <v>2990</v>
      </c>
      <c r="I13" s="100">
        <v>3020</v>
      </c>
      <c r="J13" s="153">
        <f t="shared" si="0"/>
        <v>30</v>
      </c>
      <c r="K13" s="150">
        <f t="shared" si="1"/>
        <v>1.0033444816053505E-2</v>
      </c>
      <c r="L13" s="101">
        <v>3.7999999999999999E-2</v>
      </c>
      <c r="M13" s="101">
        <v>3.5999999999999997E-2</v>
      </c>
      <c r="N13" s="101">
        <v>3.9E-2</v>
      </c>
      <c r="O13" s="102" t="s">
        <v>340</v>
      </c>
    </row>
    <row r="14" spans="2:15" ht="15" customHeight="1">
      <c r="B14" s="234"/>
      <c r="C14" s="13" t="s">
        <v>23</v>
      </c>
      <c r="D14" s="99" t="s">
        <v>40</v>
      </c>
      <c r="E14" s="100">
        <v>2827</v>
      </c>
      <c r="F14" s="100">
        <v>2847</v>
      </c>
      <c r="G14" s="100">
        <v>742</v>
      </c>
      <c r="H14" s="100">
        <v>3560</v>
      </c>
      <c r="I14" s="100">
        <v>3590</v>
      </c>
      <c r="J14" s="153">
        <f t="shared" si="0"/>
        <v>30</v>
      </c>
      <c r="K14" s="150">
        <f t="shared" si="1"/>
        <v>8.4269662921347965E-3</v>
      </c>
      <c r="L14" s="101">
        <v>3.5999999999999997E-2</v>
      </c>
      <c r="M14" s="101">
        <v>3.4000000000000002E-2</v>
      </c>
      <c r="N14" s="101">
        <v>3.6999999999999998E-2</v>
      </c>
      <c r="O14" s="102" t="s">
        <v>340</v>
      </c>
    </row>
    <row r="15" spans="2:15" ht="15" customHeight="1">
      <c r="B15" s="234"/>
      <c r="C15" s="13" t="s">
        <v>24</v>
      </c>
      <c r="D15" s="99" t="s">
        <v>41</v>
      </c>
      <c r="E15" s="100">
        <v>7396</v>
      </c>
      <c r="F15" s="100">
        <v>7271</v>
      </c>
      <c r="G15" s="100">
        <v>3128</v>
      </c>
      <c r="H15" s="100">
        <v>10400</v>
      </c>
      <c r="I15" s="100">
        <v>10400</v>
      </c>
      <c r="J15" s="153">
        <f t="shared" si="0"/>
        <v>0</v>
      </c>
      <c r="K15" s="150">
        <f t="shared" si="1"/>
        <v>0</v>
      </c>
      <c r="L15" s="101">
        <v>3.4000000000000002E-2</v>
      </c>
      <c r="M15" s="101">
        <v>3.2000000000000001E-2</v>
      </c>
      <c r="N15" s="101">
        <v>3.5999999999999997E-2</v>
      </c>
      <c r="O15" s="102" t="s">
        <v>341</v>
      </c>
    </row>
    <row r="16" spans="2:15" ht="15" customHeight="1">
      <c r="B16" s="234"/>
      <c r="C16" s="13" t="s">
        <v>25</v>
      </c>
      <c r="D16" s="99" t="s">
        <v>42</v>
      </c>
      <c r="E16" s="100">
        <v>1850</v>
      </c>
      <c r="F16" s="100">
        <v>1948</v>
      </c>
      <c r="G16" s="100">
        <v>461</v>
      </c>
      <c r="H16" s="100">
        <v>2410</v>
      </c>
      <c r="I16" s="100">
        <v>2410</v>
      </c>
      <c r="J16" s="153">
        <f t="shared" si="0"/>
        <v>0</v>
      </c>
      <c r="K16" s="150">
        <f t="shared" si="1"/>
        <v>0</v>
      </c>
      <c r="L16" s="101">
        <v>3.4000000000000002E-2</v>
      </c>
      <c r="M16" s="101">
        <v>3.2000000000000001E-2</v>
      </c>
      <c r="N16" s="101">
        <v>3.5000000000000003E-2</v>
      </c>
      <c r="O16" s="102" t="s">
        <v>340</v>
      </c>
    </row>
    <row r="17" spans="2:15" ht="15" customHeight="1">
      <c r="B17" s="234"/>
      <c r="C17" s="13" t="s">
        <v>26</v>
      </c>
      <c r="D17" s="99" t="s">
        <v>43</v>
      </c>
      <c r="E17" s="100">
        <v>2810</v>
      </c>
      <c r="F17" s="100">
        <v>2845</v>
      </c>
      <c r="G17" s="100">
        <v>1194</v>
      </c>
      <c r="H17" s="100">
        <v>3940</v>
      </c>
      <c r="I17" s="100">
        <v>4040</v>
      </c>
      <c r="J17" s="153">
        <f t="shared" si="0"/>
        <v>100</v>
      </c>
      <c r="K17" s="150">
        <f t="shared" si="1"/>
        <v>2.5380710659898442E-2</v>
      </c>
      <c r="L17" s="101">
        <v>3.6999999999999998E-2</v>
      </c>
      <c r="M17" s="101">
        <v>3.5000000000000003E-2</v>
      </c>
      <c r="N17" s="101">
        <v>3.7999999999999999E-2</v>
      </c>
      <c r="O17" s="102" t="s">
        <v>340</v>
      </c>
    </row>
    <row r="18" spans="2:15" ht="15" customHeight="1">
      <c r="B18" s="234"/>
      <c r="C18" s="13" t="s">
        <v>27</v>
      </c>
      <c r="D18" s="99" t="s">
        <v>44</v>
      </c>
      <c r="E18" s="100">
        <v>2640</v>
      </c>
      <c r="F18" s="100">
        <v>2717</v>
      </c>
      <c r="G18" s="100">
        <v>702</v>
      </c>
      <c r="H18" s="100">
        <v>3330</v>
      </c>
      <c r="I18" s="100">
        <v>3420</v>
      </c>
      <c r="J18" s="153">
        <f t="shared" si="0"/>
        <v>90</v>
      </c>
      <c r="K18" s="150">
        <f t="shared" si="1"/>
        <v>2.7027027027026973E-2</v>
      </c>
      <c r="L18" s="101">
        <v>3.6999999999999998E-2</v>
      </c>
      <c r="M18" s="101">
        <v>3.5000000000000003E-2</v>
      </c>
      <c r="N18" s="101">
        <v>3.7999999999999999E-2</v>
      </c>
      <c r="O18" s="102" t="s">
        <v>340</v>
      </c>
    </row>
    <row r="19" spans="2:15" ht="15" customHeight="1">
      <c r="B19" s="234"/>
      <c r="C19" s="13" t="s">
        <v>28</v>
      </c>
      <c r="D19" s="99" t="s">
        <v>45</v>
      </c>
      <c r="E19" s="100">
        <v>2100</v>
      </c>
      <c r="F19" s="100">
        <v>2165</v>
      </c>
      <c r="G19" s="100">
        <v>1124</v>
      </c>
      <c r="H19" s="100">
        <v>3210</v>
      </c>
      <c r="I19" s="100">
        <v>3290</v>
      </c>
      <c r="J19" s="153">
        <f t="shared" si="0"/>
        <v>80</v>
      </c>
      <c r="K19" s="150">
        <f t="shared" si="1"/>
        <v>2.4922118380062308E-2</v>
      </c>
      <c r="L19" s="101">
        <v>3.6999999999999998E-2</v>
      </c>
      <c r="M19" s="101">
        <v>3.5000000000000003E-2</v>
      </c>
      <c r="N19" s="101">
        <v>3.7999999999999999E-2</v>
      </c>
      <c r="O19" s="102" t="s">
        <v>340</v>
      </c>
    </row>
    <row r="20" spans="2:15" ht="15" customHeight="1">
      <c r="B20" s="234"/>
      <c r="C20" s="13" t="s">
        <v>29</v>
      </c>
      <c r="D20" s="99" t="s">
        <v>142</v>
      </c>
      <c r="E20" s="100">
        <v>2837</v>
      </c>
      <c r="F20" s="100">
        <v>2914</v>
      </c>
      <c r="G20" s="100">
        <v>625</v>
      </c>
      <c r="H20" s="100">
        <v>3310</v>
      </c>
      <c r="I20" s="100">
        <v>3540</v>
      </c>
      <c r="J20" s="153">
        <f t="shared" si="0"/>
        <v>230</v>
      </c>
      <c r="K20" s="150">
        <f>+I20/H20-1</f>
        <v>6.9486404833836835E-2</v>
      </c>
      <c r="L20" s="101">
        <v>3.9E-2</v>
      </c>
      <c r="M20" s="101">
        <v>3.6999999999999998E-2</v>
      </c>
      <c r="N20" s="101">
        <v>0.04</v>
      </c>
      <c r="O20" s="102" t="s">
        <v>340</v>
      </c>
    </row>
    <row r="21" spans="2:15" ht="15" customHeight="1">
      <c r="B21" s="234"/>
      <c r="C21" s="13" t="s">
        <v>30</v>
      </c>
      <c r="D21" s="99" t="s">
        <v>85</v>
      </c>
      <c r="E21" s="100">
        <v>2070</v>
      </c>
      <c r="F21" s="100">
        <v>2223</v>
      </c>
      <c r="G21" s="100">
        <v>276</v>
      </c>
      <c r="H21" s="100">
        <v>2430</v>
      </c>
      <c r="I21" s="100">
        <v>2500</v>
      </c>
      <c r="J21" s="153">
        <f t="shared" si="0"/>
        <v>70</v>
      </c>
      <c r="K21" s="150">
        <f t="shared" si="1"/>
        <v>2.8806584362139898E-2</v>
      </c>
      <c r="L21" s="101">
        <v>3.5999999999999997E-2</v>
      </c>
      <c r="M21" s="101">
        <v>3.4000000000000002E-2</v>
      </c>
      <c r="N21" s="101">
        <v>3.6999999999999998E-2</v>
      </c>
      <c r="O21" s="102" t="s">
        <v>340</v>
      </c>
    </row>
    <row r="22" spans="2:15" ht="15" customHeight="1">
      <c r="B22" s="234"/>
      <c r="C22" s="13" t="s">
        <v>31</v>
      </c>
      <c r="D22" s="99" t="s">
        <v>86</v>
      </c>
      <c r="E22" s="100">
        <v>1650</v>
      </c>
      <c r="F22" s="100">
        <v>1670</v>
      </c>
      <c r="G22" s="100">
        <v>499</v>
      </c>
      <c r="H22" s="100">
        <v>2140</v>
      </c>
      <c r="I22" s="100">
        <v>2170</v>
      </c>
      <c r="J22" s="153">
        <f t="shared" si="0"/>
        <v>30</v>
      </c>
      <c r="K22" s="150">
        <f t="shared" si="1"/>
        <v>1.4018691588784993E-2</v>
      </c>
      <c r="L22" s="101">
        <v>3.6999999999999998E-2</v>
      </c>
      <c r="M22" s="101">
        <v>3.5000000000000003E-2</v>
      </c>
      <c r="N22" s="101">
        <v>3.7999999999999999E-2</v>
      </c>
      <c r="O22" s="102" t="s">
        <v>340</v>
      </c>
    </row>
    <row r="23" spans="2:15" ht="15" customHeight="1">
      <c r="B23" s="234"/>
      <c r="C23" s="13" t="s">
        <v>32</v>
      </c>
      <c r="D23" s="99" t="s">
        <v>46</v>
      </c>
      <c r="E23" s="100">
        <v>2207</v>
      </c>
      <c r="F23" s="100">
        <v>2338</v>
      </c>
      <c r="G23" s="100">
        <v>601</v>
      </c>
      <c r="H23" s="100">
        <v>2830</v>
      </c>
      <c r="I23" s="100">
        <v>2940</v>
      </c>
      <c r="J23" s="153">
        <f t="shared" si="0"/>
        <v>110</v>
      </c>
      <c r="K23" s="150">
        <f t="shared" si="1"/>
        <v>3.8869257950530089E-2</v>
      </c>
      <c r="L23" s="101">
        <v>3.7999999999999999E-2</v>
      </c>
      <c r="M23" s="101">
        <v>3.5999999999999997E-2</v>
      </c>
      <c r="N23" s="101">
        <v>3.9E-2</v>
      </c>
      <c r="O23" s="102" t="s">
        <v>340</v>
      </c>
    </row>
    <row r="24" spans="2:15" ht="15" customHeight="1">
      <c r="B24" s="234"/>
      <c r="C24" s="13" t="s">
        <v>33</v>
      </c>
      <c r="D24" s="99" t="s">
        <v>47</v>
      </c>
      <c r="E24" s="100">
        <v>1249</v>
      </c>
      <c r="F24" s="100">
        <v>1310</v>
      </c>
      <c r="G24" s="100">
        <v>369</v>
      </c>
      <c r="H24" s="100">
        <v>1680</v>
      </c>
      <c r="I24" s="100">
        <v>1680</v>
      </c>
      <c r="J24" s="153">
        <f t="shared" si="0"/>
        <v>0</v>
      </c>
      <c r="K24" s="150">
        <f t="shared" si="1"/>
        <v>0</v>
      </c>
      <c r="L24" s="101">
        <v>3.4000000000000002E-2</v>
      </c>
      <c r="M24" s="101">
        <v>3.2000000000000001E-2</v>
      </c>
      <c r="N24" s="101">
        <v>3.5000000000000003E-2</v>
      </c>
      <c r="O24" s="102" t="s">
        <v>340</v>
      </c>
    </row>
    <row r="25" spans="2:15" ht="15" customHeight="1">
      <c r="B25" s="234"/>
      <c r="C25" s="13" t="s">
        <v>35</v>
      </c>
      <c r="D25" s="99" t="s">
        <v>48</v>
      </c>
      <c r="E25" s="100">
        <v>2210</v>
      </c>
      <c r="F25" s="100">
        <v>2265</v>
      </c>
      <c r="G25" s="100">
        <v>574</v>
      </c>
      <c r="H25" s="100">
        <v>2740</v>
      </c>
      <c r="I25" s="100">
        <v>2840</v>
      </c>
      <c r="J25" s="153">
        <f t="shared" si="0"/>
        <v>100</v>
      </c>
      <c r="K25" s="150">
        <f t="shared" si="1"/>
        <v>3.649635036496357E-2</v>
      </c>
      <c r="L25" s="101">
        <v>3.7999999999999999E-2</v>
      </c>
      <c r="M25" s="101">
        <v>3.5999999999999997E-2</v>
      </c>
      <c r="N25" s="101">
        <v>3.9E-2</v>
      </c>
      <c r="O25" s="102" t="s">
        <v>340</v>
      </c>
    </row>
    <row r="26" spans="2:15" ht="15" customHeight="1">
      <c r="B26" s="234"/>
      <c r="C26" s="13" t="s">
        <v>36</v>
      </c>
      <c r="D26" s="99" t="s">
        <v>49</v>
      </c>
      <c r="E26" s="100">
        <v>2033</v>
      </c>
      <c r="F26" s="100">
        <v>2029</v>
      </c>
      <c r="G26" s="100">
        <v>580</v>
      </c>
      <c r="H26" s="100">
        <v>2490</v>
      </c>
      <c r="I26" s="100">
        <v>2610</v>
      </c>
      <c r="J26" s="153">
        <f t="shared" si="0"/>
        <v>120</v>
      </c>
      <c r="K26" s="150">
        <f t="shared" si="1"/>
        <v>4.8192771084337283E-2</v>
      </c>
      <c r="L26" s="101">
        <v>3.7999999999999999E-2</v>
      </c>
      <c r="M26" s="101">
        <v>3.5999999999999997E-2</v>
      </c>
      <c r="N26" s="101">
        <v>3.9E-2</v>
      </c>
      <c r="O26" s="102" t="s">
        <v>340</v>
      </c>
    </row>
    <row r="27" spans="2:15" ht="15" customHeight="1">
      <c r="B27" s="234"/>
      <c r="C27" s="13" t="s">
        <v>37</v>
      </c>
      <c r="D27" s="99" t="s">
        <v>82</v>
      </c>
      <c r="E27" s="100">
        <v>5550</v>
      </c>
      <c r="F27" s="100">
        <v>5751</v>
      </c>
      <c r="G27" s="100">
        <v>1108</v>
      </c>
      <c r="H27" s="100">
        <v>6850</v>
      </c>
      <c r="I27" s="100">
        <v>6860</v>
      </c>
      <c r="J27" s="153">
        <f t="shared" si="0"/>
        <v>10</v>
      </c>
      <c r="K27" s="150">
        <f t="shared" si="1"/>
        <v>1.4598540145984717E-3</v>
      </c>
      <c r="L27" s="101">
        <v>0.04</v>
      </c>
      <c r="M27" s="101">
        <v>3.7999999999999999E-2</v>
      </c>
      <c r="N27" s="101">
        <v>4.1000000000000002E-2</v>
      </c>
      <c r="O27" s="102" t="s">
        <v>340</v>
      </c>
    </row>
    <row r="28" spans="2:15" ht="15" customHeight="1">
      <c r="B28" s="234"/>
      <c r="C28" s="13" t="s">
        <v>38</v>
      </c>
      <c r="D28" s="99" t="s">
        <v>50</v>
      </c>
      <c r="E28" s="100">
        <v>1550</v>
      </c>
      <c r="F28" s="100">
        <v>1675</v>
      </c>
      <c r="G28" s="100">
        <v>554</v>
      </c>
      <c r="H28" s="100">
        <v>2230</v>
      </c>
      <c r="I28" s="100">
        <v>2230</v>
      </c>
      <c r="J28" s="153">
        <f t="shared" si="0"/>
        <v>0</v>
      </c>
      <c r="K28" s="150">
        <f t="shared" si="1"/>
        <v>0</v>
      </c>
      <c r="L28" s="101">
        <v>4.1000000000000002E-2</v>
      </c>
      <c r="M28" s="101">
        <v>3.9E-2</v>
      </c>
      <c r="N28" s="101">
        <v>4.2999999999999997E-2</v>
      </c>
      <c r="O28" s="102" t="s">
        <v>340</v>
      </c>
    </row>
    <row r="29" spans="2:15" ht="15" customHeight="1">
      <c r="B29" s="234"/>
      <c r="C29" s="13" t="s">
        <v>39</v>
      </c>
      <c r="D29" s="99" t="s">
        <v>51</v>
      </c>
      <c r="E29" s="100">
        <v>2258</v>
      </c>
      <c r="F29" s="100">
        <v>2247</v>
      </c>
      <c r="G29" s="100">
        <v>762</v>
      </c>
      <c r="H29" s="100">
        <v>3010</v>
      </c>
      <c r="I29" s="100">
        <v>3010</v>
      </c>
      <c r="J29" s="153">
        <f t="shared" si="0"/>
        <v>0</v>
      </c>
      <c r="K29" s="150">
        <f t="shared" si="1"/>
        <v>0</v>
      </c>
      <c r="L29" s="101">
        <v>3.9E-2</v>
      </c>
      <c r="M29" s="101">
        <v>3.6999999999999998E-2</v>
      </c>
      <c r="N29" s="101">
        <v>0.04</v>
      </c>
      <c r="O29" s="102" t="s">
        <v>340</v>
      </c>
    </row>
    <row r="30" spans="2:15" s="58" customFormat="1" ht="15" customHeight="1">
      <c r="B30" s="234"/>
      <c r="C30" s="13" t="s">
        <v>64</v>
      </c>
      <c r="D30" s="99" t="s">
        <v>75</v>
      </c>
      <c r="E30" s="100">
        <v>4120</v>
      </c>
      <c r="F30" s="100">
        <v>4261</v>
      </c>
      <c r="G30" s="100">
        <v>598</v>
      </c>
      <c r="H30" s="100">
        <v>4720</v>
      </c>
      <c r="I30" s="100">
        <v>4860</v>
      </c>
      <c r="J30" s="153">
        <f t="shared" si="0"/>
        <v>140</v>
      </c>
      <c r="K30" s="150">
        <f t="shared" si="1"/>
        <v>2.9661016949152463E-2</v>
      </c>
      <c r="L30" s="101">
        <v>3.1E-2</v>
      </c>
      <c r="M30" s="101">
        <v>2.9000000000000001E-2</v>
      </c>
      <c r="N30" s="101">
        <v>3.2000000000000001E-2</v>
      </c>
      <c r="O30" s="102" t="s">
        <v>340</v>
      </c>
    </row>
    <row r="31" spans="2:15" s="58" customFormat="1" ht="15" customHeight="1">
      <c r="B31" s="234"/>
      <c r="C31" s="13" t="s">
        <v>65</v>
      </c>
      <c r="D31" s="99" t="s">
        <v>144</v>
      </c>
      <c r="E31" s="100">
        <v>2000</v>
      </c>
      <c r="F31" s="100">
        <v>2100</v>
      </c>
      <c r="G31" s="100">
        <v>489</v>
      </c>
      <c r="H31" s="100">
        <v>2590</v>
      </c>
      <c r="I31" s="100">
        <v>2590</v>
      </c>
      <c r="J31" s="153">
        <f t="shared" si="0"/>
        <v>0</v>
      </c>
      <c r="K31" s="150">
        <f t="shared" si="1"/>
        <v>0</v>
      </c>
      <c r="L31" s="101">
        <v>3.4000000000000002E-2</v>
      </c>
      <c r="M31" s="101">
        <v>3.2000000000000001E-2</v>
      </c>
      <c r="N31" s="101">
        <v>3.5000000000000003E-2</v>
      </c>
      <c r="O31" s="102" t="s">
        <v>340</v>
      </c>
    </row>
    <row r="32" spans="2:15" s="58" customFormat="1" ht="15" customHeight="1">
      <c r="B32" s="234"/>
      <c r="C32" s="13" t="s">
        <v>66</v>
      </c>
      <c r="D32" s="99" t="s">
        <v>74</v>
      </c>
      <c r="E32" s="100">
        <v>1440</v>
      </c>
      <c r="F32" s="100">
        <v>1465</v>
      </c>
      <c r="G32" s="100">
        <v>604</v>
      </c>
      <c r="H32" s="100">
        <v>2070</v>
      </c>
      <c r="I32" s="100">
        <v>2070</v>
      </c>
      <c r="J32" s="153">
        <f t="shared" si="0"/>
        <v>0</v>
      </c>
      <c r="K32" s="150">
        <f t="shared" si="1"/>
        <v>0</v>
      </c>
      <c r="L32" s="101">
        <v>3.5999999999999997E-2</v>
      </c>
      <c r="M32" s="101">
        <v>3.4000000000000002E-2</v>
      </c>
      <c r="N32" s="101">
        <v>3.6999999999999998E-2</v>
      </c>
      <c r="O32" s="102" t="s">
        <v>340</v>
      </c>
    </row>
    <row r="33" spans="2:15" s="58" customFormat="1" ht="15" customHeight="1">
      <c r="B33" s="234"/>
      <c r="C33" s="13" t="s">
        <v>67</v>
      </c>
      <c r="D33" s="99" t="s">
        <v>145</v>
      </c>
      <c r="E33" s="100">
        <v>3000</v>
      </c>
      <c r="F33" s="100">
        <v>3125</v>
      </c>
      <c r="G33" s="100">
        <v>714</v>
      </c>
      <c r="H33" s="100">
        <v>3700</v>
      </c>
      <c r="I33" s="100">
        <v>3840</v>
      </c>
      <c r="J33" s="153">
        <f t="shared" si="0"/>
        <v>140</v>
      </c>
      <c r="K33" s="150">
        <f t="shared" si="1"/>
        <v>3.7837837837837895E-2</v>
      </c>
      <c r="L33" s="101">
        <v>3.6999999999999998E-2</v>
      </c>
      <c r="M33" s="101">
        <v>3.5000000000000003E-2</v>
      </c>
      <c r="N33" s="101">
        <v>3.7999999999999999E-2</v>
      </c>
      <c r="O33" s="102" t="s">
        <v>340</v>
      </c>
    </row>
    <row r="34" spans="2:15" s="58" customFormat="1" ht="15" customHeight="1">
      <c r="B34" s="234"/>
      <c r="C34" s="13" t="s">
        <v>68</v>
      </c>
      <c r="D34" s="99" t="s">
        <v>83</v>
      </c>
      <c r="E34" s="100">
        <v>4775</v>
      </c>
      <c r="F34" s="100">
        <v>4843</v>
      </c>
      <c r="G34" s="100">
        <v>636</v>
      </c>
      <c r="H34" s="100">
        <v>5480</v>
      </c>
      <c r="I34" s="100">
        <v>5480</v>
      </c>
      <c r="J34" s="153">
        <f t="shared" si="0"/>
        <v>0</v>
      </c>
      <c r="K34" s="150">
        <f t="shared" si="1"/>
        <v>0</v>
      </c>
      <c r="L34" s="101">
        <v>3.5999999999999997E-2</v>
      </c>
      <c r="M34" s="101">
        <v>3.4000000000000002E-2</v>
      </c>
      <c r="N34" s="101">
        <v>3.6999999999999998E-2</v>
      </c>
      <c r="O34" s="102" t="s">
        <v>340</v>
      </c>
    </row>
    <row r="35" spans="2:15" s="58" customFormat="1" ht="15" customHeight="1">
      <c r="B35" s="234"/>
      <c r="C35" s="13" t="s">
        <v>69</v>
      </c>
      <c r="D35" s="99" t="s">
        <v>84</v>
      </c>
      <c r="E35" s="100">
        <v>6520</v>
      </c>
      <c r="F35" s="100">
        <v>7599</v>
      </c>
      <c r="G35" s="100">
        <v>2230</v>
      </c>
      <c r="H35" s="100">
        <v>9150</v>
      </c>
      <c r="I35" s="100">
        <v>9830</v>
      </c>
      <c r="J35" s="153">
        <f t="shared" si="0"/>
        <v>680</v>
      </c>
      <c r="K35" s="150">
        <f t="shared" si="1"/>
        <v>7.4316939890710421E-2</v>
      </c>
      <c r="L35" s="101">
        <v>3.8000000000000006E-2</v>
      </c>
      <c r="M35" s="101">
        <v>3.6000000000000004E-2</v>
      </c>
      <c r="N35" s="101">
        <v>4.0000000000000008E-2</v>
      </c>
      <c r="O35" s="102" t="s">
        <v>342</v>
      </c>
    </row>
    <row r="36" spans="2:15" s="58" customFormat="1" ht="15" customHeight="1">
      <c r="B36" s="234"/>
      <c r="C36" s="13" t="s">
        <v>70</v>
      </c>
      <c r="D36" s="99" t="s">
        <v>76</v>
      </c>
      <c r="E36" s="100">
        <v>15585</v>
      </c>
      <c r="F36" s="100">
        <v>15426</v>
      </c>
      <c r="G36" s="100">
        <v>11873</v>
      </c>
      <c r="H36" s="100">
        <v>27000</v>
      </c>
      <c r="I36" s="100">
        <v>27300</v>
      </c>
      <c r="J36" s="153">
        <f t="shared" si="0"/>
        <v>300</v>
      </c>
      <c r="K36" s="150">
        <f t="shared" si="1"/>
        <v>1.1111111111111072E-2</v>
      </c>
      <c r="L36" s="101">
        <v>3.6999999999999998E-2</v>
      </c>
      <c r="M36" s="101">
        <v>3.5000000000000003E-2</v>
      </c>
      <c r="N36" s="101">
        <v>3.7999999999999999E-2</v>
      </c>
      <c r="O36" s="102" t="s">
        <v>340</v>
      </c>
    </row>
    <row r="37" spans="2:15" s="58" customFormat="1" ht="15" customHeight="1">
      <c r="B37" s="234"/>
      <c r="C37" s="13" t="s">
        <v>71</v>
      </c>
      <c r="D37" s="99" t="s">
        <v>77</v>
      </c>
      <c r="E37" s="100">
        <v>2850</v>
      </c>
      <c r="F37" s="100">
        <v>2892</v>
      </c>
      <c r="G37" s="100">
        <v>1107</v>
      </c>
      <c r="H37" s="100">
        <v>4000</v>
      </c>
      <c r="I37" s="100">
        <v>4000</v>
      </c>
      <c r="J37" s="153">
        <f>+I37-H37</f>
        <v>0</v>
      </c>
      <c r="K37" s="150">
        <f t="shared" si="1"/>
        <v>0</v>
      </c>
      <c r="L37" s="101">
        <v>3.7999999999999999E-2</v>
      </c>
      <c r="M37" s="101">
        <v>3.5999999999999997E-2</v>
      </c>
      <c r="N37" s="101">
        <v>0.04</v>
      </c>
      <c r="O37" s="102" t="s">
        <v>340</v>
      </c>
    </row>
    <row r="38" spans="2:15" s="58" customFormat="1" ht="15" customHeight="1">
      <c r="B38" s="234"/>
      <c r="C38" s="13" t="s">
        <v>72</v>
      </c>
      <c r="D38" s="99" t="s">
        <v>78</v>
      </c>
      <c r="E38" s="100">
        <v>2840</v>
      </c>
      <c r="F38" s="100">
        <v>2653</v>
      </c>
      <c r="G38" s="100">
        <v>1716</v>
      </c>
      <c r="H38" s="100">
        <v>4370</v>
      </c>
      <c r="I38" s="100">
        <v>4370</v>
      </c>
      <c r="J38" s="153">
        <f t="shared" si="0"/>
        <v>0</v>
      </c>
      <c r="K38" s="150">
        <f t="shared" si="1"/>
        <v>0</v>
      </c>
      <c r="L38" s="101">
        <v>3.7999999999999999E-2</v>
      </c>
      <c r="M38" s="101">
        <v>3.5999999999999997E-2</v>
      </c>
      <c r="N38" s="101">
        <v>3.9E-2</v>
      </c>
      <c r="O38" s="102" t="s">
        <v>340</v>
      </c>
    </row>
    <row r="39" spans="2:15" s="58" customFormat="1" ht="15" customHeight="1">
      <c r="B39" s="234"/>
      <c r="C39" s="13" t="s">
        <v>73</v>
      </c>
      <c r="D39" s="99" t="s">
        <v>79</v>
      </c>
      <c r="E39" s="100">
        <v>2520</v>
      </c>
      <c r="F39" s="100">
        <v>2373</v>
      </c>
      <c r="G39" s="100">
        <v>1936</v>
      </c>
      <c r="H39" s="100">
        <v>4280</v>
      </c>
      <c r="I39" s="100">
        <v>4310</v>
      </c>
      <c r="J39" s="153">
        <f t="shared" si="0"/>
        <v>30</v>
      </c>
      <c r="K39" s="150">
        <f t="shared" si="1"/>
        <v>7.0093457943924964E-3</v>
      </c>
      <c r="L39" s="101">
        <v>3.9E-2</v>
      </c>
      <c r="M39" s="101">
        <v>3.6999999999999998E-2</v>
      </c>
      <c r="N39" s="101">
        <v>0.04</v>
      </c>
      <c r="O39" s="102" t="s">
        <v>340</v>
      </c>
    </row>
    <row r="40" spans="2:15" s="58" customFormat="1" ht="15" customHeight="1">
      <c r="B40" s="234"/>
      <c r="C40" s="13" t="s">
        <v>93</v>
      </c>
      <c r="D40" s="99" t="s">
        <v>95</v>
      </c>
      <c r="E40" s="100">
        <v>6705</v>
      </c>
      <c r="F40" s="100">
        <v>6588</v>
      </c>
      <c r="G40" s="100">
        <v>2081</v>
      </c>
      <c r="H40" s="100">
        <v>8410</v>
      </c>
      <c r="I40" s="100">
        <v>8670</v>
      </c>
      <c r="J40" s="153">
        <f t="shared" si="0"/>
        <v>260</v>
      </c>
      <c r="K40" s="150">
        <f t="shared" si="1"/>
        <v>3.0915576694411362E-2</v>
      </c>
      <c r="L40" s="101">
        <v>3.3000000000000002E-2</v>
      </c>
      <c r="M40" s="101">
        <v>3.1E-2</v>
      </c>
      <c r="N40" s="101">
        <v>3.4000000000000002E-2</v>
      </c>
      <c r="O40" s="102" t="s">
        <v>340</v>
      </c>
    </row>
    <row r="41" spans="2:15" s="58" customFormat="1" ht="15" customHeight="1">
      <c r="B41" s="234"/>
      <c r="C41" s="13" t="s">
        <v>97</v>
      </c>
      <c r="D41" s="99" t="s">
        <v>104</v>
      </c>
      <c r="E41" s="100">
        <v>960</v>
      </c>
      <c r="F41" s="100">
        <v>1000</v>
      </c>
      <c r="G41" s="100">
        <v>79</v>
      </c>
      <c r="H41" s="100">
        <v>1030</v>
      </c>
      <c r="I41" s="100">
        <v>1080</v>
      </c>
      <c r="J41" s="153">
        <f t="shared" si="0"/>
        <v>50</v>
      </c>
      <c r="K41" s="150">
        <f t="shared" si="1"/>
        <v>4.8543689320388328E-2</v>
      </c>
      <c r="L41" s="101">
        <v>4.1000000000000002E-2</v>
      </c>
      <c r="M41" s="101">
        <v>3.3000000000000002E-2</v>
      </c>
      <c r="N41" s="101">
        <v>4.2999999999999997E-2</v>
      </c>
      <c r="O41" s="102" t="s">
        <v>340</v>
      </c>
    </row>
    <row r="42" spans="2:15" s="58" customFormat="1" ht="15" customHeight="1">
      <c r="B42" s="234"/>
      <c r="C42" s="13" t="s">
        <v>98</v>
      </c>
      <c r="D42" s="99" t="s">
        <v>105</v>
      </c>
      <c r="E42" s="100">
        <v>1152</v>
      </c>
      <c r="F42" s="100">
        <v>1193</v>
      </c>
      <c r="G42" s="100">
        <v>236</v>
      </c>
      <c r="H42" s="100">
        <v>1400</v>
      </c>
      <c r="I42" s="100">
        <v>1430</v>
      </c>
      <c r="J42" s="153">
        <f t="shared" si="0"/>
        <v>30</v>
      </c>
      <c r="K42" s="150">
        <f t="shared" si="1"/>
        <v>2.1428571428571352E-2</v>
      </c>
      <c r="L42" s="101">
        <v>3.9E-2</v>
      </c>
      <c r="M42" s="101">
        <v>3.6999999999999998E-2</v>
      </c>
      <c r="N42" s="101">
        <v>0.04</v>
      </c>
      <c r="O42" s="102" t="s">
        <v>340</v>
      </c>
    </row>
    <row r="43" spans="2:15" s="58" customFormat="1" ht="15" customHeight="1">
      <c r="B43" s="234"/>
      <c r="C43" s="13" t="s">
        <v>99</v>
      </c>
      <c r="D43" s="99" t="s">
        <v>106</v>
      </c>
      <c r="E43" s="100">
        <v>2392</v>
      </c>
      <c r="F43" s="100">
        <v>2447</v>
      </c>
      <c r="G43" s="100">
        <v>622</v>
      </c>
      <c r="H43" s="100">
        <v>2970</v>
      </c>
      <c r="I43" s="100">
        <v>3070</v>
      </c>
      <c r="J43" s="153">
        <f t="shared" si="0"/>
        <v>100</v>
      </c>
      <c r="K43" s="150">
        <f t="shared" si="1"/>
        <v>3.3670033670033739E-2</v>
      </c>
      <c r="L43" s="101">
        <v>3.7999999999999999E-2</v>
      </c>
      <c r="M43" s="101">
        <v>3.5999999999999997E-2</v>
      </c>
      <c r="N43" s="101">
        <v>3.9E-2</v>
      </c>
      <c r="O43" s="102" t="s">
        <v>340</v>
      </c>
    </row>
    <row r="44" spans="2:15" s="58" customFormat="1" ht="15" customHeight="1">
      <c r="B44" s="234"/>
      <c r="C44" s="13" t="s">
        <v>100</v>
      </c>
      <c r="D44" s="99" t="s">
        <v>107</v>
      </c>
      <c r="E44" s="100">
        <v>4130</v>
      </c>
      <c r="F44" s="100">
        <v>4418</v>
      </c>
      <c r="G44" s="100">
        <v>211</v>
      </c>
      <c r="H44" s="100">
        <v>4580</v>
      </c>
      <c r="I44" s="100">
        <v>4630</v>
      </c>
      <c r="J44" s="153">
        <f t="shared" si="0"/>
        <v>50</v>
      </c>
      <c r="K44" s="150">
        <f t="shared" si="1"/>
        <v>1.0917030567685559E-2</v>
      </c>
      <c r="L44" s="101">
        <v>3.5000000000000003E-2</v>
      </c>
      <c r="M44" s="101">
        <v>3.3000000000000002E-2</v>
      </c>
      <c r="N44" s="101">
        <v>3.5999999999999997E-2</v>
      </c>
      <c r="O44" s="102" t="s">
        <v>340</v>
      </c>
    </row>
    <row r="45" spans="2:15" s="58" customFormat="1" ht="15" customHeight="1">
      <c r="B45" s="234"/>
      <c r="C45" s="13" t="s">
        <v>101</v>
      </c>
      <c r="D45" s="99" t="s">
        <v>108</v>
      </c>
      <c r="E45" s="100">
        <v>1460</v>
      </c>
      <c r="F45" s="100">
        <v>1485</v>
      </c>
      <c r="G45" s="100">
        <v>134</v>
      </c>
      <c r="H45" s="100">
        <v>1590</v>
      </c>
      <c r="I45" s="100">
        <v>1620</v>
      </c>
      <c r="J45" s="153">
        <f t="shared" si="0"/>
        <v>30</v>
      </c>
      <c r="K45" s="150">
        <f t="shared" si="1"/>
        <v>1.8867924528301883E-2</v>
      </c>
      <c r="L45" s="101">
        <v>0.04</v>
      </c>
      <c r="M45" s="101">
        <v>3.4000000000000002E-2</v>
      </c>
      <c r="N45" s="101">
        <v>4.1000000000000002E-2</v>
      </c>
      <c r="O45" s="102" t="s">
        <v>340</v>
      </c>
    </row>
    <row r="46" spans="2:15" s="58" customFormat="1" ht="15" customHeight="1">
      <c r="B46" s="234"/>
      <c r="C46" s="13" t="s">
        <v>102</v>
      </c>
      <c r="D46" s="99" t="s">
        <v>109</v>
      </c>
      <c r="E46" s="100">
        <v>1453</v>
      </c>
      <c r="F46" s="100">
        <v>1584</v>
      </c>
      <c r="G46" s="100">
        <v>585</v>
      </c>
      <c r="H46" s="100">
        <v>2110</v>
      </c>
      <c r="I46" s="100">
        <v>2170</v>
      </c>
      <c r="J46" s="153">
        <f t="shared" si="0"/>
        <v>60</v>
      </c>
      <c r="K46" s="150">
        <f t="shared" si="1"/>
        <v>2.8436018957346043E-2</v>
      </c>
      <c r="L46" s="101">
        <v>4.3000000000000003E-2</v>
      </c>
      <c r="M46" s="101">
        <v>4.1000000000000002E-2</v>
      </c>
      <c r="N46" s="101">
        <v>4.5000000000000005E-2</v>
      </c>
      <c r="O46" s="102" t="s">
        <v>342</v>
      </c>
    </row>
    <row r="47" spans="2:15" s="58" customFormat="1" ht="15" customHeight="1">
      <c r="B47" s="234"/>
      <c r="C47" s="13" t="s">
        <v>103</v>
      </c>
      <c r="D47" s="99" t="s">
        <v>110</v>
      </c>
      <c r="E47" s="100">
        <v>1167</v>
      </c>
      <c r="F47" s="100">
        <v>1237</v>
      </c>
      <c r="G47" s="100">
        <v>22</v>
      </c>
      <c r="H47" s="100">
        <v>1260</v>
      </c>
      <c r="I47" s="100">
        <v>1260</v>
      </c>
      <c r="J47" s="153">
        <f t="shared" si="0"/>
        <v>0</v>
      </c>
      <c r="K47" s="150">
        <f t="shared" si="1"/>
        <v>0</v>
      </c>
      <c r="L47" s="101">
        <v>4.4000000000000004E-2</v>
      </c>
      <c r="M47" s="101">
        <v>4.2000000000000003E-2</v>
      </c>
      <c r="N47" s="101">
        <v>4.6000000000000006E-2</v>
      </c>
      <c r="O47" s="102" t="s">
        <v>342</v>
      </c>
    </row>
    <row r="48" spans="2:15" s="58" customFormat="1" ht="15" customHeight="1">
      <c r="B48" s="234"/>
      <c r="C48" s="13" t="s">
        <v>148</v>
      </c>
      <c r="D48" s="99" t="s">
        <v>149</v>
      </c>
      <c r="E48" s="100">
        <v>1800</v>
      </c>
      <c r="F48" s="100">
        <v>1811</v>
      </c>
      <c r="G48" s="100">
        <v>88</v>
      </c>
      <c r="H48" s="100">
        <v>1900</v>
      </c>
      <c r="I48" s="100">
        <v>1900</v>
      </c>
      <c r="J48" s="153">
        <f t="shared" si="0"/>
        <v>0</v>
      </c>
      <c r="K48" s="150">
        <f t="shared" si="1"/>
        <v>0</v>
      </c>
      <c r="L48" s="101">
        <v>3.5000000000000003E-2</v>
      </c>
      <c r="M48" s="101">
        <v>3.3000000000000002E-2</v>
      </c>
      <c r="N48" s="101">
        <v>3.5999999999999997E-2</v>
      </c>
      <c r="O48" s="102" t="s">
        <v>340</v>
      </c>
    </row>
    <row r="49" spans="2:15" s="58" customFormat="1" ht="15" customHeight="1">
      <c r="B49" s="234"/>
      <c r="C49" s="13" t="s">
        <v>151</v>
      </c>
      <c r="D49" s="99" t="s">
        <v>172</v>
      </c>
      <c r="E49" s="100">
        <v>2580</v>
      </c>
      <c r="F49" s="100">
        <v>2539</v>
      </c>
      <c r="G49" s="100">
        <v>610</v>
      </c>
      <c r="H49" s="100">
        <v>3020</v>
      </c>
      <c r="I49" s="100">
        <v>3150</v>
      </c>
      <c r="J49" s="153">
        <f t="shared" si="0"/>
        <v>130</v>
      </c>
      <c r="K49" s="150">
        <f t="shared" si="1"/>
        <v>4.3046357615894149E-2</v>
      </c>
      <c r="L49" s="101">
        <v>3.9E-2</v>
      </c>
      <c r="M49" s="101">
        <v>3.6999999999999998E-2</v>
      </c>
      <c r="N49" s="101">
        <v>0.04</v>
      </c>
      <c r="O49" s="102" t="s">
        <v>340</v>
      </c>
    </row>
    <row r="50" spans="2:15" s="58" customFormat="1" ht="15" customHeight="1">
      <c r="B50" s="234"/>
      <c r="C50" s="13" t="s">
        <v>203</v>
      </c>
      <c r="D50" s="99" t="s">
        <v>343</v>
      </c>
      <c r="E50" s="100">
        <v>1311</v>
      </c>
      <c r="F50" s="100">
        <v>1403</v>
      </c>
      <c r="G50" s="100">
        <v>106</v>
      </c>
      <c r="H50" s="100">
        <v>1460</v>
      </c>
      <c r="I50" s="100">
        <v>1510</v>
      </c>
      <c r="J50" s="153">
        <f t="shared" si="0"/>
        <v>50</v>
      </c>
      <c r="K50" s="150">
        <f t="shared" si="1"/>
        <v>3.4246575342465668E-2</v>
      </c>
      <c r="L50" s="101">
        <v>3.4000000000000002E-2</v>
      </c>
      <c r="M50" s="101">
        <v>3.2000000000000001E-2</v>
      </c>
      <c r="N50" s="101">
        <v>3.5000000000000003E-2</v>
      </c>
      <c r="O50" s="102" t="s">
        <v>340</v>
      </c>
    </row>
    <row r="51" spans="2:15" s="58" customFormat="1" ht="15" customHeight="1">
      <c r="B51" s="234"/>
      <c r="C51" s="13" t="s">
        <v>204</v>
      </c>
      <c r="D51" s="99" t="s">
        <v>227</v>
      </c>
      <c r="E51" s="100">
        <v>1220</v>
      </c>
      <c r="F51" s="100">
        <v>1224</v>
      </c>
      <c r="G51" s="100">
        <v>-44</v>
      </c>
      <c r="H51" s="100">
        <v>1190</v>
      </c>
      <c r="I51" s="100">
        <v>1180</v>
      </c>
      <c r="J51" s="153">
        <f t="shared" si="0"/>
        <v>-10</v>
      </c>
      <c r="K51" s="150">
        <f t="shared" si="1"/>
        <v>-8.4033613445377853E-3</v>
      </c>
      <c r="L51" s="101">
        <v>4.1000000000000002E-2</v>
      </c>
      <c r="M51" s="101">
        <v>3.9E-2</v>
      </c>
      <c r="N51" s="101">
        <v>4.2000000000000003E-2</v>
      </c>
      <c r="O51" s="102" t="s">
        <v>340</v>
      </c>
    </row>
    <row r="52" spans="2:15" s="58" customFormat="1" ht="15" customHeight="1">
      <c r="B52" s="234"/>
      <c r="C52" s="13" t="s">
        <v>205</v>
      </c>
      <c r="D52" s="99" t="s">
        <v>217</v>
      </c>
      <c r="E52" s="100">
        <v>1080</v>
      </c>
      <c r="F52" s="100">
        <v>1120</v>
      </c>
      <c r="G52" s="100">
        <v>9</v>
      </c>
      <c r="H52" s="100">
        <v>1130</v>
      </c>
      <c r="I52" s="100">
        <v>1130</v>
      </c>
      <c r="J52" s="153">
        <f t="shared" si="0"/>
        <v>0</v>
      </c>
      <c r="K52" s="150">
        <f t="shared" si="1"/>
        <v>0</v>
      </c>
      <c r="L52" s="101">
        <v>4.4000000000000004E-2</v>
      </c>
      <c r="M52" s="101">
        <v>4.2000000000000003E-2</v>
      </c>
      <c r="N52" s="101">
        <v>4.6000000000000006E-2</v>
      </c>
      <c r="O52" s="102" t="s">
        <v>342</v>
      </c>
    </row>
    <row r="53" spans="2:15" s="58" customFormat="1" ht="15" customHeight="1">
      <c r="B53" s="234"/>
      <c r="C53" s="13" t="s">
        <v>206</v>
      </c>
      <c r="D53" s="99" t="s">
        <v>218</v>
      </c>
      <c r="E53" s="100">
        <v>825</v>
      </c>
      <c r="F53" s="100">
        <v>854</v>
      </c>
      <c r="G53" s="100">
        <v>255</v>
      </c>
      <c r="H53" s="100">
        <v>1100</v>
      </c>
      <c r="I53" s="100">
        <v>1110</v>
      </c>
      <c r="J53" s="153">
        <f t="shared" si="0"/>
        <v>10</v>
      </c>
      <c r="K53" s="150">
        <f t="shared" si="1"/>
        <v>9.0909090909090384E-3</v>
      </c>
      <c r="L53" s="101">
        <v>3.6999999999999998E-2</v>
      </c>
      <c r="M53" s="101">
        <v>3.5000000000000003E-2</v>
      </c>
      <c r="N53" s="101">
        <v>3.7999999999999999E-2</v>
      </c>
      <c r="O53" s="102" t="s">
        <v>340</v>
      </c>
    </row>
    <row r="54" spans="2:15" s="58" customFormat="1" ht="15" customHeight="1">
      <c r="B54" s="234"/>
      <c r="C54" s="13" t="s">
        <v>344</v>
      </c>
      <c r="D54" s="99" t="s">
        <v>345</v>
      </c>
      <c r="E54" s="100">
        <v>1200</v>
      </c>
      <c r="F54" s="100">
        <v>1185</v>
      </c>
      <c r="G54" s="100">
        <v>84</v>
      </c>
      <c r="H54" s="100">
        <v>1270</v>
      </c>
      <c r="I54" s="100">
        <v>1270</v>
      </c>
      <c r="J54" s="153">
        <f>+I54-H54</f>
        <v>0</v>
      </c>
      <c r="K54" s="150">
        <f t="shared" si="1"/>
        <v>0</v>
      </c>
      <c r="L54" s="101">
        <v>3.5000000000000003E-2</v>
      </c>
      <c r="M54" s="101">
        <v>3.3000000000000002E-2</v>
      </c>
      <c r="N54" s="101">
        <v>3.5999999999999997E-2</v>
      </c>
      <c r="O54" s="102" t="s">
        <v>340</v>
      </c>
    </row>
    <row r="55" spans="2:15" s="58" customFormat="1" ht="15" customHeight="1">
      <c r="B55" s="234"/>
      <c r="C55" s="13" t="s">
        <v>323</v>
      </c>
      <c r="D55" s="99" t="s">
        <v>378</v>
      </c>
      <c r="E55" s="100">
        <v>1840</v>
      </c>
      <c r="F55" s="100">
        <v>1868</v>
      </c>
      <c r="G55" s="100">
        <v>121</v>
      </c>
      <c r="H55" s="100">
        <v>1920</v>
      </c>
      <c r="I55" s="100">
        <v>1990</v>
      </c>
      <c r="J55" s="153">
        <f t="shared" si="0"/>
        <v>70</v>
      </c>
      <c r="K55" s="150">
        <f t="shared" si="1"/>
        <v>3.6458333333333259E-2</v>
      </c>
      <c r="L55" s="101">
        <v>3.5000000000000003E-2</v>
      </c>
      <c r="M55" s="101">
        <v>3.3000000000000002E-2</v>
      </c>
      <c r="N55" s="101">
        <v>3.5999999999999997E-2</v>
      </c>
      <c r="O55" s="102" t="s">
        <v>340</v>
      </c>
    </row>
    <row r="56" spans="2:15" s="58" customFormat="1" ht="15" customHeight="1">
      <c r="B56" s="234"/>
      <c r="C56" s="13" t="s">
        <v>324</v>
      </c>
      <c r="D56" s="99" t="s">
        <v>379</v>
      </c>
      <c r="E56" s="100">
        <v>1750</v>
      </c>
      <c r="F56" s="100">
        <v>1729</v>
      </c>
      <c r="G56" s="100">
        <v>50</v>
      </c>
      <c r="H56" s="100">
        <v>1740</v>
      </c>
      <c r="I56" s="100">
        <v>1780</v>
      </c>
      <c r="J56" s="153">
        <f t="shared" si="0"/>
        <v>40</v>
      </c>
      <c r="K56" s="150">
        <f t="shared" si="1"/>
        <v>2.2988505747126409E-2</v>
      </c>
      <c r="L56" s="101">
        <v>3.6999999999999998E-2</v>
      </c>
      <c r="M56" s="101">
        <v>3.5000000000000003E-2</v>
      </c>
      <c r="N56" s="101">
        <v>3.7999999999999999E-2</v>
      </c>
      <c r="O56" s="102" t="s">
        <v>340</v>
      </c>
    </row>
    <row r="57" spans="2:15" s="58" customFormat="1" ht="15" customHeight="1">
      <c r="B57" s="234"/>
      <c r="C57" s="13" t="s">
        <v>451</v>
      </c>
      <c r="D57" s="99" t="s">
        <v>442</v>
      </c>
      <c r="E57" s="100">
        <v>12000</v>
      </c>
      <c r="F57" s="100">
        <v>12138</v>
      </c>
      <c r="G57" s="100">
        <v>1161</v>
      </c>
      <c r="H57" s="100">
        <v>2640</v>
      </c>
      <c r="I57" s="100">
        <v>13300</v>
      </c>
      <c r="J57" s="153" t="s">
        <v>215</v>
      </c>
      <c r="K57" s="150" t="s">
        <v>215</v>
      </c>
      <c r="L57" s="101">
        <v>3.6999999999999998E-2</v>
      </c>
      <c r="M57" s="101">
        <v>3.5000000000000003E-2</v>
      </c>
      <c r="N57" s="101">
        <v>3.7999999999999999E-2</v>
      </c>
      <c r="O57" s="102" t="s">
        <v>461</v>
      </c>
    </row>
    <row r="58" spans="2:15" s="58" customFormat="1" ht="15" customHeight="1">
      <c r="B58" s="235"/>
      <c r="C58" s="13" t="s">
        <v>516</v>
      </c>
      <c r="D58" s="99" t="s">
        <v>517</v>
      </c>
      <c r="E58" s="100">
        <v>1700</v>
      </c>
      <c r="F58" s="100">
        <v>1768</v>
      </c>
      <c r="G58" s="100">
        <v>271</v>
      </c>
      <c r="H58" s="100">
        <v>2640</v>
      </c>
      <c r="I58" s="100">
        <v>2040</v>
      </c>
      <c r="J58" s="153" t="s">
        <v>215</v>
      </c>
      <c r="K58" s="150" t="s">
        <v>215</v>
      </c>
      <c r="L58" s="101">
        <v>3.6999999999999998E-2</v>
      </c>
      <c r="M58" s="101">
        <v>3.5000000000000003E-2</v>
      </c>
      <c r="N58" s="101">
        <v>3.7999999999999999E-2</v>
      </c>
      <c r="O58" s="102" t="s">
        <v>461</v>
      </c>
    </row>
    <row r="59" spans="2:15" ht="15" customHeight="1">
      <c r="B59" s="251" t="s">
        <v>346</v>
      </c>
      <c r="C59" s="15" t="s">
        <v>347</v>
      </c>
      <c r="D59" s="103" t="s">
        <v>90</v>
      </c>
      <c r="E59" s="104">
        <v>11880</v>
      </c>
      <c r="F59" s="104">
        <v>10370</v>
      </c>
      <c r="G59" s="104">
        <v>8329</v>
      </c>
      <c r="H59" s="105">
        <v>18600</v>
      </c>
      <c r="I59" s="105">
        <v>18700</v>
      </c>
      <c r="J59" s="152">
        <f t="shared" si="0"/>
        <v>100</v>
      </c>
      <c r="K59" s="149">
        <f t="shared" si="1"/>
        <v>5.3763440860215006E-3</v>
      </c>
      <c r="L59" s="106">
        <v>3.5000000000000003E-2</v>
      </c>
      <c r="M59" s="106">
        <v>3.3000000000000002E-2</v>
      </c>
      <c r="N59" s="106">
        <v>3.5999999999999997E-2</v>
      </c>
      <c r="O59" s="107" t="s">
        <v>340</v>
      </c>
    </row>
    <row r="60" spans="2:15" ht="15" customHeight="1">
      <c r="B60" s="252"/>
      <c r="C60" s="15" t="s">
        <v>153</v>
      </c>
      <c r="D60" s="103" t="s">
        <v>16</v>
      </c>
      <c r="E60" s="104">
        <v>1570</v>
      </c>
      <c r="F60" s="104">
        <v>1502</v>
      </c>
      <c r="G60" s="104">
        <v>467</v>
      </c>
      <c r="H60" s="105">
        <v>1960</v>
      </c>
      <c r="I60" s="105">
        <v>1970</v>
      </c>
      <c r="J60" s="152">
        <f t="shared" si="0"/>
        <v>10</v>
      </c>
      <c r="K60" s="149">
        <f t="shared" si="1"/>
        <v>5.1020408163264808E-3</v>
      </c>
      <c r="L60" s="106">
        <v>4.5999999999999999E-2</v>
      </c>
      <c r="M60" s="106">
        <v>4.3999999999999997E-2</v>
      </c>
      <c r="N60" s="106">
        <v>4.7E-2</v>
      </c>
      <c r="O60" s="107" t="s">
        <v>340</v>
      </c>
    </row>
    <row r="61" spans="2:15" ht="15" customHeight="1">
      <c r="B61" s="252"/>
      <c r="C61" s="15" t="s">
        <v>154</v>
      </c>
      <c r="D61" s="103" t="s">
        <v>17</v>
      </c>
      <c r="E61" s="104">
        <v>1110</v>
      </c>
      <c r="F61" s="104">
        <v>912</v>
      </c>
      <c r="G61" s="104">
        <v>387</v>
      </c>
      <c r="H61" s="105">
        <v>1290</v>
      </c>
      <c r="I61" s="105">
        <v>1300</v>
      </c>
      <c r="J61" s="152">
        <f t="shared" si="0"/>
        <v>10</v>
      </c>
      <c r="K61" s="149">
        <f t="shared" si="1"/>
        <v>7.7519379844961378E-3</v>
      </c>
      <c r="L61" s="106">
        <v>4.1000000000000002E-2</v>
      </c>
      <c r="M61" s="106">
        <v>3.9E-2</v>
      </c>
      <c r="N61" s="106">
        <v>4.2000000000000003E-2</v>
      </c>
      <c r="O61" s="107" t="s">
        <v>340</v>
      </c>
    </row>
    <row r="62" spans="2:15" s="108" customFormat="1" ht="15" customHeight="1">
      <c r="B62" s="252"/>
      <c r="C62" s="15" t="s">
        <v>155</v>
      </c>
      <c r="D62" s="103" t="s">
        <v>18</v>
      </c>
      <c r="E62" s="104">
        <v>785</v>
      </c>
      <c r="F62" s="104">
        <v>665</v>
      </c>
      <c r="G62" s="104">
        <v>344</v>
      </c>
      <c r="H62" s="105">
        <v>1000</v>
      </c>
      <c r="I62" s="105">
        <v>1010</v>
      </c>
      <c r="J62" s="152">
        <f t="shared" si="0"/>
        <v>10</v>
      </c>
      <c r="K62" s="149">
        <f t="shared" si="1"/>
        <v>1.0000000000000009E-2</v>
      </c>
      <c r="L62" s="106">
        <v>4.2000000000000003E-2</v>
      </c>
      <c r="M62" s="106">
        <v>0.04</v>
      </c>
      <c r="N62" s="106">
        <v>4.2999999999999997E-2</v>
      </c>
      <c r="O62" s="107" t="s">
        <v>340</v>
      </c>
    </row>
    <row r="63" spans="2:15" ht="15" customHeight="1">
      <c r="B63" s="252"/>
      <c r="C63" s="15" t="s">
        <v>63</v>
      </c>
      <c r="D63" s="103" t="s">
        <v>19</v>
      </c>
      <c r="E63" s="104">
        <v>640</v>
      </c>
      <c r="F63" s="104">
        <v>615</v>
      </c>
      <c r="G63" s="104">
        <v>219</v>
      </c>
      <c r="H63" s="105">
        <v>823</v>
      </c>
      <c r="I63" s="105">
        <v>835</v>
      </c>
      <c r="J63" s="152">
        <f t="shared" si="0"/>
        <v>12</v>
      </c>
      <c r="K63" s="149">
        <f t="shared" si="1"/>
        <v>1.4580801944106936E-2</v>
      </c>
      <c r="L63" s="106">
        <v>3.9E-2</v>
      </c>
      <c r="M63" s="106">
        <v>3.6999999999999998E-2</v>
      </c>
      <c r="N63" s="106">
        <v>0.04</v>
      </c>
      <c r="O63" s="107" t="s">
        <v>340</v>
      </c>
    </row>
    <row r="64" spans="2:15" ht="15" customHeight="1">
      <c r="B64" s="252"/>
      <c r="C64" s="15" t="s">
        <v>62</v>
      </c>
      <c r="D64" s="103" t="s">
        <v>91</v>
      </c>
      <c r="E64" s="104">
        <v>1813</v>
      </c>
      <c r="F64" s="104">
        <v>1721</v>
      </c>
      <c r="G64" s="104">
        <v>778</v>
      </c>
      <c r="H64" s="105">
        <v>2480</v>
      </c>
      <c r="I64" s="105">
        <v>2500</v>
      </c>
      <c r="J64" s="152">
        <f t="shared" ref="J64:J97" si="2">+I64-H64</f>
        <v>20</v>
      </c>
      <c r="K64" s="149">
        <f t="shared" si="1"/>
        <v>8.0645161290322509E-3</v>
      </c>
      <c r="L64" s="106">
        <v>3.4000000000000002E-2</v>
      </c>
      <c r="M64" s="106">
        <v>3.1E-2</v>
      </c>
      <c r="N64" s="106">
        <v>3.5000000000000003E-2</v>
      </c>
      <c r="O64" s="107" t="s">
        <v>340</v>
      </c>
    </row>
    <row r="65" spans="2:15" ht="15" customHeight="1">
      <c r="B65" s="252"/>
      <c r="C65" s="15" t="s">
        <v>94</v>
      </c>
      <c r="D65" s="103" t="s">
        <v>96</v>
      </c>
      <c r="E65" s="104">
        <v>3502</v>
      </c>
      <c r="F65" s="104">
        <v>2937</v>
      </c>
      <c r="G65" s="104">
        <v>1212</v>
      </c>
      <c r="H65" s="105">
        <v>4140</v>
      </c>
      <c r="I65" s="105">
        <v>4150</v>
      </c>
      <c r="J65" s="152">
        <f t="shared" si="2"/>
        <v>10</v>
      </c>
      <c r="K65" s="149">
        <f t="shared" si="1"/>
        <v>2.4154589371980784E-3</v>
      </c>
      <c r="L65" s="106">
        <v>4.1000000000000002E-2</v>
      </c>
      <c r="M65" s="106">
        <v>3.9E-2</v>
      </c>
      <c r="N65" s="106">
        <v>4.3000000000000003E-2</v>
      </c>
      <c r="O65" s="107" t="s">
        <v>342</v>
      </c>
    </row>
    <row r="66" spans="2:15" ht="15" customHeight="1">
      <c r="B66" s="252"/>
      <c r="C66" s="15" t="s">
        <v>111</v>
      </c>
      <c r="D66" s="103" t="s">
        <v>156</v>
      </c>
      <c r="E66" s="104">
        <v>2590</v>
      </c>
      <c r="F66" s="104">
        <v>2670</v>
      </c>
      <c r="G66" s="104">
        <v>439</v>
      </c>
      <c r="H66" s="105">
        <v>3090</v>
      </c>
      <c r="I66" s="105">
        <v>3110</v>
      </c>
      <c r="J66" s="152">
        <f t="shared" si="2"/>
        <v>20</v>
      </c>
      <c r="K66" s="149">
        <f t="shared" ref="K66:K97" si="3">+I66/H66-1</f>
        <v>6.4724919093850364E-3</v>
      </c>
      <c r="L66" s="106">
        <v>3.2000000000000001E-2</v>
      </c>
      <c r="M66" s="106">
        <v>0.03</v>
      </c>
      <c r="N66" s="106">
        <v>3.4000000000000002E-2</v>
      </c>
      <c r="O66" s="107" t="s">
        <v>341</v>
      </c>
    </row>
    <row r="67" spans="2:15" ht="15" customHeight="1">
      <c r="B67" s="252"/>
      <c r="C67" s="15" t="s">
        <v>112</v>
      </c>
      <c r="D67" s="103" t="s">
        <v>157</v>
      </c>
      <c r="E67" s="104">
        <v>1300</v>
      </c>
      <c r="F67" s="104">
        <v>1395</v>
      </c>
      <c r="G67" s="104">
        <v>404</v>
      </c>
      <c r="H67" s="105">
        <v>1800</v>
      </c>
      <c r="I67" s="105">
        <v>1800</v>
      </c>
      <c r="J67" s="152">
        <f t="shared" si="2"/>
        <v>0</v>
      </c>
      <c r="K67" s="149">
        <f t="shared" si="3"/>
        <v>0</v>
      </c>
      <c r="L67" s="106">
        <v>3.6999999999999998E-2</v>
      </c>
      <c r="M67" s="106">
        <v>3.2000000000000001E-2</v>
      </c>
      <c r="N67" s="106">
        <v>3.5000000000000003E-2</v>
      </c>
      <c r="O67" s="107" t="s">
        <v>340</v>
      </c>
    </row>
    <row r="68" spans="2:15" ht="15" customHeight="1">
      <c r="B68" s="252"/>
      <c r="C68" s="15" t="s">
        <v>113</v>
      </c>
      <c r="D68" s="103" t="s">
        <v>348</v>
      </c>
      <c r="E68" s="104">
        <v>5200</v>
      </c>
      <c r="F68" s="104">
        <v>5285</v>
      </c>
      <c r="G68" s="104">
        <v>1534</v>
      </c>
      <c r="H68" s="105">
        <v>6620</v>
      </c>
      <c r="I68" s="105">
        <v>6820</v>
      </c>
      <c r="J68" s="152">
        <f t="shared" si="2"/>
        <v>200</v>
      </c>
      <c r="K68" s="149">
        <f t="shared" si="3"/>
        <v>3.0211480362537735E-2</v>
      </c>
      <c r="L68" s="106">
        <v>3.3000000000000002E-2</v>
      </c>
      <c r="M68" s="106">
        <v>0.03</v>
      </c>
      <c r="N68" s="106">
        <v>3.4000000000000002E-2</v>
      </c>
      <c r="O68" s="107" t="s">
        <v>340</v>
      </c>
    </row>
    <row r="69" spans="2:15" ht="15" customHeight="1">
      <c r="B69" s="252"/>
      <c r="C69" s="15" t="s">
        <v>114</v>
      </c>
      <c r="D69" s="103" t="s">
        <v>158</v>
      </c>
      <c r="E69" s="104">
        <v>1230</v>
      </c>
      <c r="F69" s="104">
        <v>1222</v>
      </c>
      <c r="G69" s="104">
        <v>157</v>
      </c>
      <c r="H69" s="105">
        <v>1380</v>
      </c>
      <c r="I69" s="105">
        <v>1380</v>
      </c>
      <c r="J69" s="152">
        <f t="shared" si="2"/>
        <v>0</v>
      </c>
      <c r="K69" s="149">
        <f t="shared" si="3"/>
        <v>0</v>
      </c>
      <c r="L69" s="106">
        <v>3.7000000000000005E-2</v>
      </c>
      <c r="M69" s="106">
        <v>3.5000000000000003E-2</v>
      </c>
      <c r="N69" s="106">
        <v>3.9000000000000007E-2</v>
      </c>
      <c r="O69" s="107" t="s">
        <v>342</v>
      </c>
    </row>
    <row r="70" spans="2:15" ht="15" customHeight="1">
      <c r="B70" s="252"/>
      <c r="C70" s="15" t="s">
        <v>115</v>
      </c>
      <c r="D70" s="103" t="s">
        <v>159</v>
      </c>
      <c r="E70" s="104">
        <v>785</v>
      </c>
      <c r="F70" s="104">
        <v>782</v>
      </c>
      <c r="G70" s="104">
        <v>79</v>
      </c>
      <c r="H70" s="105">
        <v>862</v>
      </c>
      <c r="I70" s="105">
        <v>862</v>
      </c>
      <c r="J70" s="152">
        <f t="shared" si="2"/>
        <v>0</v>
      </c>
      <c r="K70" s="149">
        <f t="shared" si="3"/>
        <v>0</v>
      </c>
      <c r="L70" s="106">
        <v>3.7999999999999999E-2</v>
      </c>
      <c r="M70" s="106">
        <v>3.5999999999999997E-2</v>
      </c>
      <c r="N70" s="106">
        <v>3.9E-2</v>
      </c>
      <c r="O70" s="107" t="s">
        <v>340</v>
      </c>
    </row>
    <row r="71" spans="2:15" ht="15" customHeight="1">
      <c r="B71" s="252"/>
      <c r="C71" s="15" t="s">
        <v>116</v>
      </c>
      <c r="D71" s="103" t="s">
        <v>160</v>
      </c>
      <c r="E71" s="104">
        <v>986</v>
      </c>
      <c r="F71" s="104">
        <v>977</v>
      </c>
      <c r="G71" s="104">
        <v>112</v>
      </c>
      <c r="H71" s="105">
        <v>1090</v>
      </c>
      <c r="I71" s="105">
        <v>1090</v>
      </c>
      <c r="J71" s="152">
        <f t="shared" si="2"/>
        <v>0</v>
      </c>
      <c r="K71" s="149">
        <f t="shared" si="3"/>
        <v>0</v>
      </c>
      <c r="L71" s="106">
        <v>3.9E-2</v>
      </c>
      <c r="M71" s="106">
        <v>3.6999999999999998E-2</v>
      </c>
      <c r="N71" s="106">
        <v>0.04</v>
      </c>
      <c r="O71" s="107" t="s">
        <v>340</v>
      </c>
    </row>
    <row r="72" spans="2:15" ht="15" customHeight="1">
      <c r="B72" s="252"/>
      <c r="C72" s="15" t="s">
        <v>117</v>
      </c>
      <c r="D72" s="103" t="s">
        <v>161</v>
      </c>
      <c r="E72" s="104">
        <v>2428</v>
      </c>
      <c r="F72" s="104">
        <v>2273</v>
      </c>
      <c r="G72" s="104">
        <v>626</v>
      </c>
      <c r="H72" s="105">
        <v>2900</v>
      </c>
      <c r="I72" s="105">
        <v>2900</v>
      </c>
      <c r="J72" s="152">
        <f t="shared" si="2"/>
        <v>0</v>
      </c>
      <c r="K72" s="149">
        <f t="shared" si="3"/>
        <v>0</v>
      </c>
      <c r="L72" s="106">
        <v>3.9E-2</v>
      </c>
      <c r="M72" s="106">
        <v>3.6999999999999998E-2</v>
      </c>
      <c r="N72" s="106">
        <v>4.1000000000000002E-2</v>
      </c>
      <c r="O72" s="107" t="s">
        <v>341</v>
      </c>
    </row>
    <row r="73" spans="2:15" ht="15" customHeight="1">
      <c r="B73" s="252"/>
      <c r="C73" s="15" t="s">
        <v>118</v>
      </c>
      <c r="D73" s="103" t="s">
        <v>162</v>
      </c>
      <c r="E73" s="104">
        <v>1608</v>
      </c>
      <c r="F73" s="104">
        <v>1622</v>
      </c>
      <c r="G73" s="104">
        <v>337</v>
      </c>
      <c r="H73" s="105">
        <v>1910</v>
      </c>
      <c r="I73" s="105">
        <v>1960</v>
      </c>
      <c r="J73" s="152">
        <f t="shared" si="2"/>
        <v>50</v>
      </c>
      <c r="K73" s="149">
        <f t="shared" si="3"/>
        <v>2.6178010471204161E-2</v>
      </c>
      <c r="L73" s="106">
        <v>3.6999999999999998E-2</v>
      </c>
      <c r="M73" s="106">
        <v>3.5000000000000003E-2</v>
      </c>
      <c r="N73" s="106">
        <v>3.9E-2</v>
      </c>
      <c r="O73" s="107" t="s">
        <v>341</v>
      </c>
    </row>
    <row r="74" spans="2:15" ht="15" customHeight="1">
      <c r="B74" s="252"/>
      <c r="C74" s="15" t="s">
        <v>119</v>
      </c>
      <c r="D74" s="103" t="s">
        <v>163</v>
      </c>
      <c r="E74" s="104">
        <v>905</v>
      </c>
      <c r="F74" s="104">
        <v>887</v>
      </c>
      <c r="G74" s="104">
        <v>93</v>
      </c>
      <c r="H74" s="105">
        <v>978</v>
      </c>
      <c r="I74" s="105">
        <v>981</v>
      </c>
      <c r="J74" s="152">
        <f t="shared" si="2"/>
        <v>3</v>
      </c>
      <c r="K74" s="149">
        <f t="shared" si="3"/>
        <v>3.0674846625766694E-3</v>
      </c>
      <c r="L74" s="106">
        <v>3.7999999999999999E-2</v>
      </c>
      <c r="M74" s="106">
        <v>3.5999999999999997E-2</v>
      </c>
      <c r="N74" s="106">
        <v>0.04</v>
      </c>
      <c r="O74" s="107" t="s">
        <v>341</v>
      </c>
    </row>
    <row r="75" spans="2:15" ht="15" customHeight="1">
      <c r="B75" s="252"/>
      <c r="C75" s="15" t="s">
        <v>120</v>
      </c>
      <c r="D75" s="103" t="s">
        <v>164</v>
      </c>
      <c r="E75" s="104">
        <v>571</v>
      </c>
      <c r="F75" s="104">
        <v>552</v>
      </c>
      <c r="G75" s="104">
        <v>71</v>
      </c>
      <c r="H75" s="105">
        <v>624</v>
      </c>
      <c r="I75" s="105">
        <v>624</v>
      </c>
      <c r="J75" s="152">
        <f t="shared" si="2"/>
        <v>0</v>
      </c>
      <c r="K75" s="149">
        <f t="shared" si="3"/>
        <v>0</v>
      </c>
      <c r="L75" s="106">
        <v>0.04</v>
      </c>
      <c r="M75" s="106">
        <v>3.7999999999999999E-2</v>
      </c>
      <c r="N75" s="106">
        <v>4.2000000000000003E-2</v>
      </c>
      <c r="O75" s="107" t="s">
        <v>341</v>
      </c>
    </row>
    <row r="76" spans="2:15" ht="15" customHeight="1">
      <c r="B76" s="252"/>
      <c r="C76" s="15" t="s">
        <v>165</v>
      </c>
      <c r="D76" s="103" t="s">
        <v>166</v>
      </c>
      <c r="E76" s="104">
        <v>715</v>
      </c>
      <c r="F76" s="104">
        <v>749</v>
      </c>
      <c r="G76" s="104">
        <v>1</v>
      </c>
      <c r="H76" s="105">
        <v>751</v>
      </c>
      <c r="I76" s="105">
        <v>751</v>
      </c>
      <c r="J76" s="152">
        <f t="shared" si="2"/>
        <v>0</v>
      </c>
      <c r="K76" s="149">
        <f t="shared" si="3"/>
        <v>0</v>
      </c>
      <c r="L76" s="106">
        <v>3.5000000000000003E-2</v>
      </c>
      <c r="M76" s="106">
        <v>3.3000000000000002E-2</v>
      </c>
      <c r="N76" s="106">
        <v>3.6999999999999998E-2</v>
      </c>
      <c r="O76" s="107" t="s">
        <v>349</v>
      </c>
    </row>
    <row r="77" spans="2:15" ht="15" customHeight="1">
      <c r="B77" s="252"/>
      <c r="C77" s="15" t="s">
        <v>167</v>
      </c>
      <c r="D77" s="103" t="s">
        <v>168</v>
      </c>
      <c r="E77" s="104">
        <v>1480</v>
      </c>
      <c r="F77" s="104">
        <v>1625</v>
      </c>
      <c r="G77" s="104">
        <v>-5</v>
      </c>
      <c r="H77" s="105">
        <v>1610</v>
      </c>
      <c r="I77" s="105">
        <v>1620</v>
      </c>
      <c r="J77" s="152">
        <f t="shared" si="2"/>
        <v>10</v>
      </c>
      <c r="K77" s="149">
        <f t="shared" si="3"/>
        <v>6.2111801242235032E-3</v>
      </c>
      <c r="L77" s="106">
        <v>3.9E-2</v>
      </c>
      <c r="M77" s="106">
        <v>3.6999999999999998E-2</v>
      </c>
      <c r="N77" s="106">
        <v>4.1000000000000002E-2</v>
      </c>
      <c r="O77" s="107" t="s">
        <v>349</v>
      </c>
    </row>
    <row r="78" spans="2:15" ht="15" customHeight="1">
      <c r="B78" s="252"/>
      <c r="C78" s="15" t="s">
        <v>208</v>
      </c>
      <c r="D78" s="103" t="s">
        <v>219</v>
      </c>
      <c r="E78" s="104">
        <v>565</v>
      </c>
      <c r="F78" s="104">
        <v>597</v>
      </c>
      <c r="G78" s="104">
        <v>43</v>
      </c>
      <c r="H78" s="105">
        <v>641</v>
      </c>
      <c r="I78" s="105">
        <v>641</v>
      </c>
      <c r="J78" s="152">
        <f t="shared" si="2"/>
        <v>0</v>
      </c>
      <c r="K78" s="149">
        <f t="shared" si="3"/>
        <v>0</v>
      </c>
      <c r="L78" s="106">
        <v>3.8000000000000006E-2</v>
      </c>
      <c r="M78" s="106">
        <v>3.6000000000000004E-2</v>
      </c>
      <c r="N78" s="106">
        <v>4.0000000000000008E-2</v>
      </c>
      <c r="O78" s="107" t="s">
        <v>342</v>
      </c>
    </row>
    <row r="79" spans="2:15" ht="15" customHeight="1">
      <c r="B79" s="252"/>
      <c r="C79" s="15" t="s">
        <v>209</v>
      </c>
      <c r="D79" s="103" t="s">
        <v>220</v>
      </c>
      <c r="E79" s="104">
        <v>1750</v>
      </c>
      <c r="F79" s="104">
        <v>1822</v>
      </c>
      <c r="G79" s="104">
        <v>117</v>
      </c>
      <c r="H79" s="105">
        <v>1930</v>
      </c>
      <c r="I79" s="105">
        <v>1940</v>
      </c>
      <c r="J79" s="152">
        <f t="shared" si="2"/>
        <v>10</v>
      </c>
      <c r="K79" s="149">
        <f t="shared" si="3"/>
        <v>5.1813471502590858E-3</v>
      </c>
      <c r="L79" s="106">
        <v>3.7000000000000005E-2</v>
      </c>
      <c r="M79" s="106">
        <v>3.5000000000000003E-2</v>
      </c>
      <c r="N79" s="106">
        <v>3.9000000000000007E-2</v>
      </c>
      <c r="O79" s="107" t="s">
        <v>342</v>
      </c>
    </row>
    <row r="80" spans="2:15" ht="15" customHeight="1">
      <c r="B80" s="252"/>
      <c r="C80" s="15" t="s">
        <v>210</v>
      </c>
      <c r="D80" s="103" t="s">
        <v>221</v>
      </c>
      <c r="E80" s="104">
        <v>1150</v>
      </c>
      <c r="F80" s="104">
        <v>1200</v>
      </c>
      <c r="G80" s="104">
        <v>109</v>
      </c>
      <c r="H80" s="105">
        <v>1310</v>
      </c>
      <c r="I80" s="105">
        <v>1310</v>
      </c>
      <c r="J80" s="152">
        <f t="shared" si="2"/>
        <v>0</v>
      </c>
      <c r="K80" s="149">
        <f t="shared" si="3"/>
        <v>0</v>
      </c>
      <c r="L80" s="106">
        <v>3.9000000000000007E-2</v>
      </c>
      <c r="M80" s="106">
        <v>3.7000000000000005E-2</v>
      </c>
      <c r="N80" s="106">
        <v>4.1000000000000009E-2</v>
      </c>
      <c r="O80" s="107" t="s">
        <v>342</v>
      </c>
    </row>
    <row r="81" spans="2:15" ht="15" customHeight="1">
      <c r="B81" s="252"/>
      <c r="C81" s="15" t="s">
        <v>211</v>
      </c>
      <c r="D81" s="103" t="s">
        <v>222</v>
      </c>
      <c r="E81" s="104">
        <v>950</v>
      </c>
      <c r="F81" s="104">
        <v>948</v>
      </c>
      <c r="G81" s="104">
        <v>111</v>
      </c>
      <c r="H81" s="105">
        <v>1060</v>
      </c>
      <c r="I81" s="105">
        <v>1060</v>
      </c>
      <c r="J81" s="152">
        <f t="shared" si="2"/>
        <v>0</v>
      </c>
      <c r="K81" s="149">
        <f t="shared" si="3"/>
        <v>0</v>
      </c>
      <c r="L81" s="106">
        <v>3.9000000000000007E-2</v>
      </c>
      <c r="M81" s="106">
        <v>3.7000000000000005E-2</v>
      </c>
      <c r="N81" s="106">
        <v>4.1000000000000009E-2</v>
      </c>
      <c r="O81" s="107" t="s">
        <v>342</v>
      </c>
    </row>
    <row r="82" spans="2:15" ht="15" customHeight="1">
      <c r="B82" s="252"/>
      <c r="C82" s="15" t="s">
        <v>213</v>
      </c>
      <c r="D82" s="103" t="s">
        <v>224</v>
      </c>
      <c r="E82" s="104">
        <v>1320</v>
      </c>
      <c r="F82" s="104">
        <v>1444</v>
      </c>
      <c r="G82" s="104">
        <v>85</v>
      </c>
      <c r="H82" s="105">
        <v>1520</v>
      </c>
      <c r="I82" s="105">
        <v>1530</v>
      </c>
      <c r="J82" s="152">
        <f t="shared" si="2"/>
        <v>10</v>
      </c>
      <c r="K82" s="149">
        <f t="shared" si="3"/>
        <v>6.5789473684210176E-3</v>
      </c>
      <c r="L82" s="106">
        <v>3.6999999999999998E-2</v>
      </c>
      <c r="M82" s="106">
        <v>3.5000000000000003E-2</v>
      </c>
      <c r="N82" s="106">
        <v>3.9E-2</v>
      </c>
      <c r="O82" s="107" t="s">
        <v>341</v>
      </c>
    </row>
    <row r="83" spans="2:15" ht="15" customHeight="1">
      <c r="B83" s="252"/>
      <c r="C83" s="15" t="s">
        <v>214</v>
      </c>
      <c r="D83" s="103" t="s">
        <v>226</v>
      </c>
      <c r="E83" s="104">
        <v>1148</v>
      </c>
      <c r="F83" s="104">
        <v>1180</v>
      </c>
      <c r="G83" s="104">
        <v>19</v>
      </c>
      <c r="H83" s="105">
        <v>1200</v>
      </c>
      <c r="I83" s="105">
        <v>1200</v>
      </c>
      <c r="J83" s="152">
        <f t="shared" si="2"/>
        <v>0</v>
      </c>
      <c r="K83" s="149">
        <f t="shared" si="3"/>
        <v>0</v>
      </c>
      <c r="L83" s="106">
        <v>3.6999999999999998E-2</v>
      </c>
      <c r="M83" s="106">
        <v>3.5000000000000003E-2</v>
      </c>
      <c r="N83" s="106">
        <v>3.9E-2</v>
      </c>
      <c r="O83" s="107" t="s">
        <v>349</v>
      </c>
    </row>
    <row r="84" spans="2:15" ht="15" customHeight="1">
      <c r="B84" s="252"/>
      <c r="C84" s="15" t="s">
        <v>232</v>
      </c>
      <c r="D84" s="103" t="s">
        <v>242</v>
      </c>
      <c r="E84" s="104">
        <v>700</v>
      </c>
      <c r="F84" s="104">
        <v>728</v>
      </c>
      <c r="G84" s="104">
        <v>41</v>
      </c>
      <c r="H84" s="105">
        <v>791</v>
      </c>
      <c r="I84" s="105">
        <v>770</v>
      </c>
      <c r="J84" s="152">
        <f t="shared" si="2"/>
        <v>-21</v>
      </c>
      <c r="K84" s="149">
        <f>+I84/H84-1</f>
        <v>-2.6548672566371723E-2</v>
      </c>
      <c r="L84" s="106">
        <v>3.6000000000000004E-2</v>
      </c>
      <c r="M84" s="106">
        <v>3.4000000000000002E-2</v>
      </c>
      <c r="N84" s="106">
        <v>3.8000000000000006E-2</v>
      </c>
      <c r="O84" s="107" t="s">
        <v>342</v>
      </c>
    </row>
    <row r="85" spans="2:15" ht="15" customHeight="1">
      <c r="B85" s="252"/>
      <c r="C85" s="15" t="s">
        <v>233</v>
      </c>
      <c r="D85" s="103" t="s">
        <v>243</v>
      </c>
      <c r="E85" s="104">
        <v>709</v>
      </c>
      <c r="F85" s="104">
        <v>737</v>
      </c>
      <c r="G85" s="104">
        <v>77</v>
      </c>
      <c r="H85" s="105">
        <v>810</v>
      </c>
      <c r="I85" s="105">
        <v>815</v>
      </c>
      <c r="J85" s="152">
        <f t="shared" si="2"/>
        <v>5</v>
      </c>
      <c r="K85" s="149">
        <f t="shared" si="3"/>
        <v>6.1728395061728669E-3</v>
      </c>
      <c r="L85" s="106">
        <v>3.6999999999999998E-2</v>
      </c>
      <c r="M85" s="106">
        <v>3.5000000000000003E-2</v>
      </c>
      <c r="N85" s="106">
        <v>3.9E-2</v>
      </c>
      <c r="O85" s="107" t="s">
        <v>341</v>
      </c>
    </row>
    <row r="86" spans="2:15" ht="15" customHeight="1">
      <c r="B86" s="252"/>
      <c r="C86" s="15" t="s">
        <v>234</v>
      </c>
      <c r="D86" s="103" t="s">
        <v>244</v>
      </c>
      <c r="E86" s="104">
        <v>1082</v>
      </c>
      <c r="F86" s="104">
        <v>1113</v>
      </c>
      <c r="G86" s="104">
        <v>166</v>
      </c>
      <c r="H86" s="105">
        <v>1280</v>
      </c>
      <c r="I86" s="105">
        <v>1280</v>
      </c>
      <c r="J86" s="152">
        <f t="shared" si="2"/>
        <v>0</v>
      </c>
      <c r="K86" s="149">
        <f t="shared" si="3"/>
        <v>0</v>
      </c>
      <c r="L86" s="106">
        <v>4.0000000000000008E-2</v>
      </c>
      <c r="M86" s="106">
        <v>3.8000000000000006E-2</v>
      </c>
      <c r="N86" s="106">
        <v>4.200000000000001E-2</v>
      </c>
      <c r="O86" s="107" t="s">
        <v>342</v>
      </c>
    </row>
    <row r="87" spans="2:15" ht="15" customHeight="1">
      <c r="B87" s="252"/>
      <c r="C87" s="15" t="s">
        <v>247</v>
      </c>
      <c r="D87" s="103" t="s">
        <v>252</v>
      </c>
      <c r="E87" s="104">
        <v>961</v>
      </c>
      <c r="F87" s="104">
        <v>988</v>
      </c>
      <c r="G87" s="104">
        <v>61</v>
      </c>
      <c r="H87" s="105">
        <v>1050</v>
      </c>
      <c r="I87" s="105">
        <v>1050</v>
      </c>
      <c r="J87" s="152">
        <f t="shared" si="2"/>
        <v>0</v>
      </c>
      <c r="K87" s="149">
        <f t="shared" si="3"/>
        <v>0</v>
      </c>
      <c r="L87" s="106">
        <v>3.5000000000000003E-2</v>
      </c>
      <c r="M87" s="106">
        <v>3.3000000000000002E-2</v>
      </c>
      <c r="N87" s="106">
        <v>3.5999999999999997E-2</v>
      </c>
      <c r="O87" s="107" t="s">
        <v>340</v>
      </c>
    </row>
    <row r="88" spans="2:15" ht="15" customHeight="1">
      <c r="B88" s="252"/>
      <c r="C88" s="15" t="s">
        <v>248</v>
      </c>
      <c r="D88" s="103" t="s">
        <v>253</v>
      </c>
      <c r="E88" s="104">
        <v>1100</v>
      </c>
      <c r="F88" s="104">
        <v>1087</v>
      </c>
      <c r="G88" s="104">
        <v>202</v>
      </c>
      <c r="H88" s="105">
        <v>1290</v>
      </c>
      <c r="I88" s="105">
        <v>1290</v>
      </c>
      <c r="J88" s="152">
        <f t="shared" si="2"/>
        <v>0</v>
      </c>
      <c r="K88" s="149">
        <f t="shared" si="3"/>
        <v>0</v>
      </c>
      <c r="L88" s="106">
        <v>3.9E-2</v>
      </c>
      <c r="M88" s="106">
        <v>3.6999999999999998E-2</v>
      </c>
      <c r="N88" s="106">
        <v>0.04</v>
      </c>
      <c r="O88" s="107" t="s">
        <v>340</v>
      </c>
    </row>
    <row r="89" spans="2:15" ht="15" customHeight="1">
      <c r="B89" s="252"/>
      <c r="C89" s="15" t="s">
        <v>249</v>
      </c>
      <c r="D89" s="103" t="s">
        <v>254</v>
      </c>
      <c r="E89" s="104">
        <v>609</v>
      </c>
      <c r="F89" s="104">
        <v>630</v>
      </c>
      <c r="G89" s="104">
        <v>-3</v>
      </c>
      <c r="H89" s="105">
        <v>624</v>
      </c>
      <c r="I89" s="105">
        <v>627</v>
      </c>
      <c r="J89" s="152">
        <f t="shared" si="2"/>
        <v>3</v>
      </c>
      <c r="K89" s="149">
        <f t="shared" si="3"/>
        <v>4.8076923076922906E-3</v>
      </c>
      <c r="L89" s="106">
        <v>3.9000000000000007E-2</v>
      </c>
      <c r="M89" s="106">
        <v>3.7000000000000005E-2</v>
      </c>
      <c r="N89" s="106">
        <v>4.1000000000000009E-2</v>
      </c>
      <c r="O89" s="107" t="s">
        <v>342</v>
      </c>
    </row>
    <row r="90" spans="2:15" ht="15" customHeight="1">
      <c r="B90" s="252"/>
      <c r="C90" s="15" t="s">
        <v>250</v>
      </c>
      <c r="D90" s="103" t="s">
        <v>255</v>
      </c>
      <c r="E90" s="104">
        <v>1359</v>
      </c>
      <c r="F90" s="104">
        <v>1391</v>
      </c>
      <c r="G90" s="104">
        <v>-11</v>
      </c>
      <c r="H90" s="105">
        <v>1380</v>
      </c>
      <c r="I90" s="105">
        <v>1380</v>
      </c>
      <c r="J90" s="152">
        <f t="shared" si="2"/>
        <v>0</v>
      </c>
      <c r="K90" s="149">
        <f t="shared" si="3"/>
        <v>0</v>
      </c>
      <c r="L90" s="106">
        <v>4.1000000000000009E-2</v>
      </c>
      <c r="M90" s="106">
        <v>3.9000000000000007E-2</v>
      </c>
      <c r="N90" s="106">
        <v>4.300000000000001E-2</v>
      </c>
      <c r="O90" s="107" t="s">
        <v>342</v>
      </c>
    </row>
    <row r="91" spans="2:15" ht="15" customHeight="1">
      <c r="B91" s="252"/>
      <c r="C91" s="15" t="s">
        <v>251</v>
      </c>
      <c r="D91" s="103" t="s">
        <v>256</v>
      </c>
      <c r="E91" s="104">
        <v>845</v>
      </c>
      <c r="F91" s="104">
        <v>916</v>
      </c>
      <c r="G91" s="104">
        <v>-38</v>
      </c>
      <c r="H91" s="105">
        <v>878</v>
      </c>
      <c r="I91" s="105">
        <v>878</v>
      </c>
      <c r="J91" s="152">
        <f t="shared" si="2"/>
        <v>0</v>
      </c>
      <c r="K91" s="149">
        <f t="shared" si="3"/>
        <v>0</v>
      </c>
      <c r="L91" s="106">
        <v>3.9E-2</v>
      </c>
      <c r="M91" s="106">
        <v>3.6999999999999998E-2</v>
      </c>
      <c r="N91" s="106">
        <v>4.1000000000000002E-2</v>
      </c>
      <c r="O91" s="107" t="s">
        <v>349</v>
      </c>
    </row>
    <row r="92" spans="2:15" ht="15" customHeight="1">
      <c r="B92" s="252"/>
      <c r="C92" s="15" t="s">
        <v>350</v>
      </c>
      <c r="D92" s="103" t="s">
        <v>351</v>
      </c>
      <c r="E92" s="104">
        <v>791</v>
      </c>
      <c r="F92" s="104">
        <v>815</v>
      </c>
      <c r="G92" s="104">
        <v>54</v>
      </c>
      <c r="H92" s="105">
        <v>862</v>
      </c>
      <c r="I92" s="105">
        <v>870</v>
      </c>
      <c r="J92" s="152">
        <f t="shared" si="2"/>
        <v>8</v>
      </c>
      <c r="K92" s="148">
        <f t="shared" si="3"/>
        <v>9.2807424593968069E-3</v>
      </c>
      <c r="L92" s="106">
        <v>3.7000000000000005E-2</v>
      </c>
      <c r="M92" s="106">
        <v>3.5000000000000003E-2</v>
      </c>
      <c r="N92" s="106">
        <v>3.9000000000000007E-2</v>
      </c>
      <c r="O92" s="107" t="s">
        <v>342</v>
      </c>
    </row>
    <row r="93" spans="2:15" ht="15" customHeight="1">
      <c r="B93" s="252"/>
      <c r="C93" s="15" t="s">
        <v>352</v>
      </c>
      <c r="D93" s="103" t="s">
        <v>353</v>
      </c>
      <c r="E93" s="104">
        <v>630</v>
      </c>
      <c r="F93" s="104">
        <v>655</v>
      </c>
      <c r="G93" s="104">
        <v>81</v>
      </c>
      <c r="H93" s="105">
        <v>727</v>
      </c>
      <c r="I93" s="105">
        <v>737</v>
      </c>
      <c r="J93" s="152">
        <f t="shared" si="2"/>
        <v>10</v>
      </c>
      <c r="K93" s="148">
        <f t="shared" si="3"/>
        <v>1.3755158184319161E-2</v>
      </c>
      <c r="L93" s="106">
        <v>3.7000000000000005E-2</v>
      </c>
      <c r="M93" s="106">
        <v>3.5000000000000003E-2</v>
      </c>
      <c r="N93" s="106">
        <v>3.9000000000000007E-2</v>
      </c>
      <c r="O93" s="107" t="s">
        <v>342</v>
      </c>
    </row>
    <row r="94" spans="2:15" ht="15" customHeight="1">
      <c r="B94" s="252"/>
      <c r="C94" s="15" t="s">
        <v>354</v>
      </c>
      <c r="D94" s="103" t="s">
        <v>273</v>
      </c>
      <c r="E94" s="104">
        <v>1375</v>
      </c>
      <c r="F94" s="104">
        <v>1434</v>
      </c>
      <c r="G94" s="104">
        <v>85</v>
      </c>
      <c r="H94" s="105">
        <v>1490</v>
      </c>
      <c r="I94" s="105">
        <v>1520</v>
      </c>
      <c r="J94" s="152">
        <f t="shared" si="2"/>
        <v>30</v>
      </c>
      <c r="K94" s="148">
        <f t="shared" si="3"/>
        <v>2.0134228187919545E-2</v>
      </c>
      <c r="L94" s="106">
        <v>4.2000000000000003E-2</v>
      </c>
      <c r="M94" s="106">
        <v>0.04</v>
      </c>
      <c r="N94" s="106">
        <v>4.4000000000000004E-2</v>
      </c>
      <c r="O94" s="107" t="s">
        <v>342</v>
      </c>
    </row>
    <row r="95" spans="2:15" ht="15" customHeight="1">
      <c r="B95" s="252"/>
      <c r="C95" s="15" t="s">
        <v>355</v>
      </c>
      <c r="D95" s="103" t="s">
        <v>275</v>
      </c>
      <c r="E95" s="104">
        <v>695</v>
      </c>
      <c r="F95" s="104">
        <v>720</v>
      </c>
      <c r="G95" s="104">
        <v>39</v>
      </c>
      <c r="H95" s="105">
        <v>760</v>
      </c>
      <c r="I95" s="105">
        <v>760</v>
      </c>
      <c r="J95" s="152">
        <f t="shared" si="2"/>
        <v>0</v>
      </c>
      <c r="K95" s="148">
        <f t="shared" si="3"/>
        <v>0</v>
      </c>
      <c r="L95" s="106">
        <v>4.2000000000000003E-2</v>
      </c>
      <c r="M95" s="106">
        <v>0.04</v>
      </c>
      <c r="N95" s="106">
        <v>4.4000000000000004E-2</v>
      </c>
      <c r="O95" s="107" t="s">
        <v>342</v>
      </c>
    </row>
    <row r="96" spans="2:15" ht="15" customHeight="1">
      <c r="B96" s="252"/>
      <c r="C96" s="15" t="s">
        <v>321</v>
      </c>
      <c r="D96" s="103" t="s">
        <v>376</v>
      </c>
      <c r="E96" s="104">
        <v>962</v>
      </c>
      <c r="F96" s="104">
        <v>1002</v>
      </c>
      <c r="G96" s="104">
        <v>37</v>
      </c>
      <c r="H96" s="105">
        <v>1060</v>
      </c>
      <c r="I96" s="105">
        <v>1040</v>
      </c>
      <c r="J96" s="152">
        <f t="shared" si="2"/>
        <v>-20</v>
      </c>
      <c r="K96" s="148">
        <f t="shared" si="3"/>
        <v>-1.8867924528301883E-2</v>
      </c>
      <c r="L96" s="106">
        <v>3.9000000000000007E-2</v>
      </c>
      <c r="M96" s="106">
        <v>3.7000000000000005E-2</v>
      </c>
      <c r="N96" s="106">
        <v>4.1000000000000009E-2</v>
      </c>
      <c r="O96" s="107" t="s">
        <v>342</v>
      </c>
    </row>
    <row r="97" spans="2:15" ht="15" customHeight="1">
      <c r="B97" s="252"/>
      <c r="C97" s="15" t="s">
        <v>322</v>
      </c>
      <c r="D97" s="103" t="s">
        <v>377</v>
      </c>
      <c r="E97" s="104">
        <v>860</v>
      </c>
      <c r="F97" s="104">
        <v>897</v>
      </c>
      <c r="G97" s="104">
        <v>10</v>
      </c>
      <c r="H97" s="105">
        <v>906</v>
      </c>
      <c r="I97" s="105">
        <v>908</v>
      </c>
      <c r="J97" s="152">
        <f t="shared" si="2"/>
        <v>2</v>
      </c>
      <c r="K97" s="148">
        <f t="shared" si="3"/>
        <v>2.2075055187638082E-3</v>
      </c>
      <c r="L97" s="106">
        <v>4.2000000000000003E-2</v>
      </c>
      <c r="M97" s="106">
        <v>0.04</v>
      </c>
      <c r="N97" s="106">
        <v>4.4000000000000004E-2</v>
      </c>
      <c r="O97" s="107" t="s">
        <v>342</v>
      </c>
    </row>
    <row r="98" spans="2:15" ht="15" customHeight="1">
      <c r="B98" s="175"/>
      <c r="C98" s="15" t="s">
        <v>453</v>
      </c>
      <c r="D98" s="103" t="s">
        <v>445</v>
      </c>
      <c r="E98" s="104">
        <v>1800</v>
      </c>
      <c r="F98" s="104">
        <v>1918</v>
      </c>
      <c r="G98" s="104">
        <v>81</v>
      </c>
      <c r="H98" s="105">
        <v>1990</v>
      </c>
      <c r="I98" s="105">
        <v>2000</v>
      </c>
      <c r="J98" s="152">
        <f t="shared" ref="J98:J104" si="4">+I98-H98</f>
        <v>10</v>
      </c>
      <c r="K98" s="148">
        <f t="shared" ref="K98:K104" si="5">+I98/H98-1</f>
        <v>5.0251256281406143E-3</v>
      </c>
      <c r="L98" s="106">
        <v>3.7999999999999999E-2</v>
      </c>
      <c r="M98" s="106">
        <v>3.5999999999999997E-2</v>
      </c>
      <c r="N98" s="106">
        <v>0.04</v>
      </c>
      <c r="O98" s="107" t="s">
        <v>458</v>
      </c>
    </row>
    <row r="99" spans="2:15" ht="15" customHeight="1">
      <c r="B99" s="175"/>
      <c r="C99" s="15" t="s">
        <v>454</v>
      </c>
      <c r="D99" s="103" t="s">
        <v>446</v>
      </c>
      <c r="E99" s="104">
        <v>1750</v>
      </c>
      <c r="F99" s="104">
        <v>1795</v>
      </c>
      <c r="G99" s="104">
        <v>524</v>
      </c>
      <c r="H99" s="105">
        <v>2280</v>
      </c>
      <c r="I99" s="105">
        <v>2320</v>
      </c>
      <c r="J99" s="152">
        <f t="shared" si="4"/>
        <v>40</v>
      </c>
      <c r="K99" s="148">
        <f t="shared" si="5"/>
        <v>1.7543859649122862E-2</v>
      </c>
      <c r="L99" s="106">
        <v>2.9000000000000001E-2</v>
      </c>
      <c r="M99" s="106">
        <v>2.7E-2</v>
      </c>
      <c r="N99" s="106">
        <v>0.03</v>
      </c>
      <c r="O99" s="107" t="s">
        <v>458</v>
      </c>
    </row>
    <row r="100" spans="2:15" ht="15" customHeight="1">
      <c r="B100" s="175"/>
      <c r="C100" s="15" t="s">
        <v>455</v>
      </c>
      <c r="D100" s="103" t="s">
        <v>443</v>
      </c>
      <c r="E100" s="104">
        <v>2700</v>
      </c>
      <c r="F100" s="104">
        <v>2209</v>
      </c>
      <c r="G100" s="104">
        <v>1220</v>
      </c>
      <c r="H100" s="105">
        <v>3430</v>
      </c>
      <c r="I100" s="105">
        <v>3430</v>
      </c>
      <c r="J100" s="152">
        <f t="shared" si="4"/>
        <v>0</v>
      </c>
      <c r="K100" s="148">
        <f t="shared" si="5"/>
        <v>0</v>
      </c>
      <c r="L100" s="106">
        <v>3.1E-2</v>
      </c>
      <c r="M100" s="106">
        <v>2.9000000000000001E-2</v>
      </c>
      <c r="N100" s="106">
        <v>3.3000000000000002E-2</v>
      </c>
      <c r="O100" s="107" t="s">
        <v>458</v>
      </c>
    </row>
    <row r="101" spans="2:15" ht="15" customHeight="1">
      <c r="B101" s="175"/>
      <c r="C101" s="15" t="s">
        <v>456</v>
      </c>
      <c r="D101" s="103" t="s">
        <v>444</v>
      </c>
      <c r="E101" s="104">
        <v>805</v>
      </c>
      <c r="F101" s="104">
        <v>860</v>
      </c>
      <c r="G101" s="104">
        <v>32</v>
      </c>
      <c r="H101" s="105">
        <v>892</v>
      </c>
      <c r="I101" s="105">
        <v>893</v>
      </c>
      <c r="J101" s="152">
        <f t="shared" si="4"/>
        <v>1</v>
      </c>
      <c r="K101" s="148">
        <f t="shared" si="5"/>
        <v>1.1210762331839152E-3</v>
      </c>
      <c r="L101" s="106">
        <v>3.7000000000000005E-2</v>
      </c>
      <c r="M101" s="106">
        <v>3.5000000000000003E-2</v>
      </c>
      <c r="N101" s="106">
        <v>3.9000000000000007E-2</v>
      </c>
      <c r="O101" s="107" t="s">
        <v>459</v>
      </c>
    </row>
    <row r="102" spans="2:15" ht="15" customHeight="1">
      <c r="B102" s="236" t="s">
        <v>489</v>
      </c>
      <c r="C102" s="21" t="s">
        <v>169</v>
      </c>
      <c r="D102" s="109" t="s">
        <v>92</v>
      </c>
      <c r="E102" s="110">
        <v>3350</v>
      </c>
      <c r="F102" s="110">
        <v>3306</v>
      </c>
      <c r="G102" s="110">
        <v>343</v>
      </c>
      <c r="H102" s="111">
        <v>3560</v>
      </c>
      <c r="I102" s="111">
        <v>3650</v>
      </c>
      <c r="J102" s="151">
        <f t="shared" si="4"/>
        <v>90</v>
      </c>
      <c r="K102" s="147">
        <f t="shared" si="5"/>
        <v>2.528089887640439E-2</v>
      </c>
      <c r="L102" s="112">
        <v>3.5000000000000003E-2</v>
      </c>
      <c r="M102" s="112">
        <v>3.3000000000000002E-2</v>
      </c>
      <c r="N102" s="112">
        <v>3.5999999999999997E-2</v>
      </c>
      <c r="O102" s="113" t="s">
        <v>340</v>
      </c>
    </row>
    <row r="103" spans="2:15" ht="15" customHeight="1">
      <c r="B103" s="237"/>
      <c r="C103" s="21" t="s">
        <v>374</v>
      </c>
      <c r="D103" s="109" t="s">
        <v>375</v>
      </c>
      <c r="E103" s="110">
        <v>1990</v>
      </c>
      <c r="F103" s="110">
        <v>2029</v>
      </c>
      <c r="G103" s="110">
        <v>20</v>
      </c>
      <c r="H103" s="111">
        <v>2050</v>
      </c>
      <c r="I103" s="111">
        <v>2050</v>
      </c>
      <c r="J103" s="151">
        <f t="shared" si="4"/>
        <v>0</v>
      </c>
      <c r="K103" s="147">
        <f t="shared" si="5"/>
        <v>0</v>
      </c>
      <c r="L103" s="112" t="s">
        <v>306</v>
      </c>
      <c r="M103" s="112">
        <v>4.1999999999999996E-2</v>
      </c>
      <c r="N103" s="112" t="s">
        <v>306</v>
      </c>
      <c r="O103" s="113" t="s">
        <v>342</v>
      </c>
    </row>
    <row r="104" spans="2:15" ht="15" customHeight="1">
      <c r="B104" s="237"/>
      <c r="C104" s="21" t="s">
        <v>452</v>
      </c>
      <c r="D104" s="109" t="s">
        <v>450</v>
      </c>
      <c r="E104" s="110">
        <v>8200</v>
      </c>
      <c r="F104" s="110">
        <v>8245</v>
      </c>
      <c r="G104" s="110">
        <v>194</v>
      </c>
      <c r="H104" s="111">
        <v>8390</v>
      </c>
      <c r="I104" s="111">
        <v>8440</v>
      </c>
      <c r="J104" s="151">
        <f t="shared" si="4"/>
        <v>50</v>
      </c>
      <c r="K104" s="147">
        <f t="shared" si="5"/>
        <v>5.9594755661502852E-3</v>
      </c>
      <c r="L104" s="112">
        <v>3.5000000000000003E-2</v>
      </c>
      <c r="M104" s="112">
        <v>3.3000000000000002E-2</v>
      </c>
      <c r="N104" s="112">
        <v>3.6999999999999998E-2</v>
      </c>
      <c r="O104" s="113" t="s">
        <v>461</v>
      </c>
    </row>
    <row r="105" spans="2:15" ht="15" customHeight="1">
      <c r="B105" s="237"/>
      <c r="C105" s="21" t="s">
        <v>514</v>
      </c>
      <c r="D105" s="109" t="s">
        <v>490</v>
      </c>
      <c r="E105" s="110">
        <v>6250</v>
      </c>
      <c r="F105" s="110">
        <v>6316</v>
      </c>
      <c r="G105" s="110">
        <v>1323</v>
      </c>
      <c r="H105" s="147">
        <v>0</v>
      </c>
      <c r="I105" s="111">
        <v>7640</v>
      </c>
      <c r="J105" s="147">
        <v>0</v>
      </c>
      <c r="K105" s="147">
        <v>0</v>
      </c>
      <c r="L105" s="112">
        <v>3.5000000000000003E-2</v>
      </c>
      <c r="M105" s="112">
        <v>3.3000000000000002E-2</v>
      </c>
      <c r="N105" s="112">
        <v>3.5999999999999997E-2</v>
      </c>
      <c r="O105" s="113" t="s">
        <v>461</v>
      </c>
    </row>
    <row r="106" spans="2:15" ht="15" customHeight="1">
      <c r="B106" s="238"/>
      <c r="C106" s="21" t="s">
        <v>515</v>
      </c>
      <c r="D106" s="109" t="s">
        <v>491</v>
      </c>
      <c r="E106" s="110">
        <v>2700</v>
      </c>
      <c r="F106" s="110">
        <v>2746</v>
      </c>
      <c r="G106" s="110">
        <v>63</v>
      </c>
      <c r="H106" s="147">
        <v>0</v>
      </c>
      <c r="I106" s="111">
        <v>2810</v>
      </c>
      <c r="J106" s="147">
        <v>0</v>
      </c>
      <c r="K106" s="147">
        <v>0</v>
      </c>
      <c r="L106" s="112">
        <v>4.8000000000000001E-2</v>
      </c>
      <c r="M106" s="112">
        <v>4.5999999999999999E-2</v>
      </c>
      <c r="N106" s="112">
        <v>0.05</v>
      </c>
      <c r="O106" s="113" t="s">
        <v>461</v>
      </c>
    </row>
    <row r="107" spans="2:15" ht="15" customHeight="1">
      <c r="B107" s="114"/>
      <c r="C107" s="115" t="s">
        <v>20</v>
      </c>
      <c r="D107" s="116"/>
      <c r="E107" s="117">
        <v>256272</v>
      </c>
      <c r="F107" s="117">
        <v>256562</v>
      </c>
      <c r="G107" s="117">
        <v>75089</v>
      </c>
      <c r="H107" s="117">
        <f>+SUM(H5:H106)</f>
        <v>306959</v>
      </c>
      <c r="I107" s="117">
        <f>+SUM(I5:I106)</f>
        <v>331652</v>
      </c>
      <c r="J107" s="117">
        <f>+SUM(J5:J106)</f>
        <v>4183</v>
      </c>
      <c r="K107" s="118">
        <f>+J107/I107</f>
        <v>1.2612618045421103E-2</v>
      </c>
      <c r="L107" s="119"/>
      <c r="M107" s="119"/>
      <c r="N107" s="119"/>
      <c r="O107" s="120"/>
    </row>
    <row r="108" spans="2:15" ht="20.100000000000001" customHeight="1">
      <c r="B108" s="121" t="s">
        <v>356</v>
      </c>
      <c r="C108" s="122"/>
      <c r="D108" s="123"/>
      <c r="K108" s="124"/>
      <c r="L108" s="85"/>
    </row>
    <row r="109" spans="2:15" ht="20.100000000000001" customHeight="1">
      <c r="B109" s="123" t="s">
        <v>357</v>
      </c>
      <c r="C109" s="123"/>
      <c r="D109" s="123"/>
    </row>
    <row r="110" spans="2:15" ht="20.100000000000001" customHeight="1">
      <c r="B110" s="121" t="s">
        <v>358</v>
      </c>
      <c r="C110" s="122"/>
      <c r="D110" s="123"/>
    </row>
    <row r="111" spans="2:15" ht="20.100000000000001" customHeight="1">
      <c r="B111" s="84" t="s">
        <v>380</v>
      </c>
      <c r="C111" s="84"/>
    </row>
    <row r="112" spans="2:15" ht="20.100000000000001" customHeight="1">
      <c r="B112" s="181" t="s">
        <v>460</v>
      </c>
      <c r="I112" s="182"/>
    </row>
    <row r="113" spans="9:9" ht="20.100000000000001" customHeight="1">
      <c r="I113" s="182"/>
    </row>
    <row r="114" spans="9:9" ht="20.100000000000001" customHeight="1">
      <c r="I114" s="182"/>
    </row>
    <row r="115" spans="9:9" ht="20.100000000000001" customHeight="1">
      <c r="I115" s="182"/>
    </row>
    <row r="116" spans="9:9" ht="20.100000000000001" customHeight="1">
      <c r="I116" s="182"/>
    </row>
    <row r="117" spans="9:9" ht="20.100000000000001" customHeight="1">
      <c r="I117" s="182"/>
    </row>
    <row r="118" spans="9:9" ht="20.100000000000001" customHeight="1">
      <c r="I118" s="182"/>
    </row>
  </sheetData>
  <mergeCells count="10">
    <mergeCell ref="B5:B58"/>
    <mergeCell ref="B102:B106"/>
    <mergeCell ref="E2:E4"/>
    <mergeCell ref="H2:K3"/>
    <mergeCell ref="L4:N4"/>
    <mergeCell ref="B59:B97"/>
    <mergeCell ref="B2:B4"/>
    <mergeCell ref="C2:C4"/>
    <mergeCell ref="D2:D4"/>
    <mergeCell ref="M2:N2"/>
  </mergeCells>
  <phoneticPr fontId="4"/>
  <printOptions horizontalCentered="1"/>
  <pageMargins left="0" right="0" top="0.39370078740157483" bottom="0.39370078740157483" header="0.19685039370078741" footer="0"/>
  <pageSetup paperSize="8" scale="68" orientation="portrait" r:id="rId1"/>
  <headerFooter alignWithMargins="0">
    <oddHeader xml:space="preserve">&amp;R&amp;"ＭＳ Ｐ明朝,標準"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9DB74-3F21-43E6-BCE0-13BF9B4BC70E}">
  <sheetPr codeName="Sheet8">
    <pageSetUpPr fitToPage="1"/>
  </sheetPr>
  <dimension ref="B2:K117"/>
  <sheetViews>
    <sheetView zoomScaleNormal="100" workbookViewId="0">
      <pane xSplit="4" ySplit="2" topLeftCell="E108" activePane="bottomRight" state="frozen"/>
      <selection activeCell="M3" sqref="M3:M112"/>
      <selection pane="topRight" activeCell="M3" sqref="M3:M112"/>
      <selection pane="bottomLeft" activeCell="M3" sqref="M3:M112"/>
      <selection pane="bottomRight" activeCell="K120" sqref="K120"/>
    </sheetView>
  </sheetViews>
  <sheetFormatPr defaultRowHeight="15" customHeight="1"/>
  <cols>
    <col min="1" max="1" width="1.625" style="84" customWidth="1"/>
    <col min="2" max="3" width="9" style="84"/>
    <col min="4" max="4" width="30.625" style="84" customWidth="1"/>
    <col min="5" max="10" width="12.5" style="84" customWidth="1"/>
    <col min="11" max="11" width="11.625" style="84" customWidth="1"/>
    <col min="12" max="16384" width="9" style="84"/>
  </cols>
  <sheetData>
    <row r="2" spans="2:11" ht="30" customHeight="1">
      <c r="B2" s="125" t="s">
        <v>170</v>
      </c>
      <c r="C2" s="126" t="s">
        <v>171</v>
      </c>
      <c r="D2" s="127" t="s">
        <v>21</v>
      </c>
      <c r="E2" s="128">
        <v>45839</v>
      </c>
      <c r="F2" s="128">
        <v>45870</v>
      </c>
      <c r="G2" s="128">
        <v>45901</v>
      </c>
      <c r="H2" s="128">
        <v>45931</v>
      </c>
      <c r="I2" s="128">
        <v>45962</v>
      </c>
      <c r="J2" s="128">
        <v>45992</v>
      </c>
      <c r="K2" s="128" t="s">
        <v>359</v>
      </c>
    </row>
    <row r="3" spans="2:11" ht="15" customHeight="1">
      <c r="B3" s="261" t="s">
        <v>360</v>
      </c>
      <c r="C3" s="129" t="s">
        <v>1</v>
      </c>
      <c r="D3" s="130" t="s">
        <v>87</v>
      </c>
      <c r="E3" s="131">
        <v>1</v>
      </c>
      <c r="F3" s="131">
        <v>1</v>
      </c>
      <c r="G3" s="131">
        <v>1</v>
      </c>
      <c r="H3" s="131">
        <v>1</v>
      </c>
      <c r="I3" s="131">
        <v>1</v>
      </c>
      <c r="J3" s="131">
        <v>1</v>
      </c>
      <c r="K3" s="131">
        <v>1</v>
      </c>
    </row>
    <row r="4" spans="2:11" ht="15" customHeight="1">
      <c r="B4" s="262"/>
      <c r="C4" s="132" t="s">
        <v>2</v>
      </c>
      <c r="D4" s="130" t="s">
        <v>88</v>
      </c>
      <c r="E4" s="131">
        <v>0.89713672794446275</v>
      </c>
      <c r="F4" s="131">
        <v>0.89713672794446275</v>
      </c>
      <c r="G4" s="131">
        <v>0.89713672794446275</v>
      </c>
      <c r="H4" s="131">
        <v>0.89713672794446275</v>
      </c>
      <c r="I4" s="131">
        <v>0.89713672794446275</v>
      </c>
      <c r="J4" s="131">
        <v>0.89713672794446275</v>
      </c>
      <c r="K4" s="131">
        <v>0.89713672794446275</v>
      </c>
    </row>
    <row r="5" spans="2:11" ht="15" customHeight="1">
      <c r="B5" s="262"/>
      <c r="C5" s="132" t="s">
        <v>3</v>
      </c>
      <c r="D5" s="130" t="s">
        <v>4</v>
      </c>
      <c r="E5" s="131">
        <v>0.89271295666509132</v>
      </c>
      <c r="F5" s="131">
        <v>0.89271295666509132</v>
      </c>
      <c r="G5" s="131">
        <v>0.89271295666509132</v>
      </c>
      <c r="H5" s="131">
        <v>1</v>
      </c>
      <c r="I5" s="131">
        <v>1</v>
      </c>
      <c r="J5" s="131">
        <v>1</v>
      </c>
      <c r="K5" s="131">
        <v>0.94635647833254566</v>
      </c>
    </row>
    <row r="6" spans="2:11" ht="15" customHeight="1">
      <c r="B6" s="262"/>
      <c r="C6" s="132" t="s">
        <v>5</v>
      </c>
      <c r="D6" s="130" t="s">
        <v>6</v>
      </c>
      <c r="E6" s="131">
        <v>1</v>
      </c>
      <c r="F6" s="131">
        <v>0.98129873642922905</v>
      </c>
      <c r="G6" s="131">
        <v>0.98942429239516616</v>
      </c>
      <c r="H6" s="131">
        <v>0.98942429239516616</v>
      </c>
      <c r="I6" s="131">
        <v>0.98942429239516616</v>
      </c>
      <c r="J6" s="131">
        <v>0.96820004889899236</v>
      </c>
      <c r="K6" s="131">
        <v>0.98629527708562004</v>
      </c>
    </row>
    <row r="7" spans="2:11" ht="15" customHeight="1">
      <c r="B7" s="262"/>
      <c r="C7" s="132" t="s">
        <v>7</v>
      </c>
      <c r="D7" s="130" t="s">
        <v>8</v>
      </c>
      <c r="E7" s="131">
        <v>1</v>
      </c>
      <c r="F7" s="131">
        <v>1</v>
      </c>
      <c r="G7" s="131">
        <v>1</v>
      </c>
      <c r="H7" s="131">
        <v>1</v>
      </c>
      <c r="I7" s="131">
        <v>1</v>
      </c>
      <c r="J7" s="131">
        <v>1</v>
      </c>
      <c r="K7" s="131">
        <v>1</v>
      </c>
    </row>
    <row r="8" spans="2:11" ht="15" customHeight="1">
      <c r="B8" s="262"/>
      <c r="C8" s="132" t="s">
        <v>9</v>
      </c>
      <c r="D8" s="130" t="s">
        <v>80</v>
      </c>
      <c r="E8" s="131">
        <v>1</v>
      </c>
      <c r="F8" s="131">
        <v>1</v>
      </c>
      <c r="G8" s="131">
        <v>1</v>
      </c>
      <c r="H8" s="131">
        <v>1</v>
      </c>
      <c r="I8" s="131">
        <v>1</v>
      </c>
      <c r="J8" s="131">
        <v>1</v>
      </c>
      <c r="K8" s="131">
        <v>1</v>
      </c>
    </row>
    <row r="9" spans="2:11" ht="15" customHeight="1">
      <c r="B9" s="262"/>
      <c r="C9" s="132" t="s">
        <v>10</v>
      </c>
      <c r="D9" s="130" t="s">
        <v>11</v>
      </c>
      <c r="E9" s="131">
        <v>1</v>
      </c>
      <c r="F9" s="131">
        <v>1</v>
      </c>
      <c r="G9" s="131">
        <v>1</v>
      </c>
      <c r="H9" s="131">
        <v>1</v>
      </c>
      <c r="I9" s="131">
        <v>1</v>
      </c>
      <c r="J9" s="131">
        <v>1</v>
      </c>
      <c r="K9" s="131">
        <v>1</v>
      </c>
    </row>
    <row r="10" spans="2:11" ht="15" customHeight="1">
      <c r="B10" s="262"/>
      <c r="C10" s="132" t="s">
        <v>12</v>
      </c>
      <c r="D10" s="130" t="s">
        <v>13</v>
      </c>
      <c r="E10" s="131">
        <v>1</v>
      </c>
      <c r="F10" s="131">
        <v>1</v>
      </c>
      <c r="G10" s="131">
        <v>1</v>
      </c>
      <c r="H10" s="131">
        <v>1</v>
      </c>
      <c r="I10" s="131">
        <v>1</v>
      </c>
      <c r="J10" s="131">
        <v>1</v>
      </c>
      <c r="K10" s="131">
        <v>1</v>
      </c>
    </row>
    <row r="11" spans="2:11" ht="15" customHeight="1">
      <c r="B11" s="262"/>
      <c r="C11" s="132" t="s">
        <v>14</v>
      </c>
      <c r="D11" s="130" t="s">
        <v>15</v>
      </c>
      <c r="E11" s="131">
        <v>1</v>
      </c>
      <c r="F11" s="131">
        <v>1</v>
      </c>
      <c r="G11" s="131">
        <v>1</v>
      </c>
      <c r="H11" s="131">
        <v>1</v>
      </c>
      <c r="I11" s="131">
        <v>1</v>
      </c>
      <c r="J11" s="131">
        <v>1</v>
      </c>
      <c r="K11" s="131">
        <v>1</v>
      </c>
    </row>
    <row r="12" spans="2:11" ht="15" customHeight="1">
      <c r="B12" s="262"/>
      <c r="C12" s="132" t="s">
        <v>22</v>
      </c>
      <c r="D12" s="130" t="s">
        <v>89</v>
      </c>
      <c r="E12" s="131">
        <v>0.77594903385457803</v>
      </c>
      <c r="F12" s="131"/>
      <c r="G12" s="131"/>
      <c r="H12" s="131"/>
      <c r="I12" s="131"/>
      <c r="J12" s="131"/>
      <c r="K12" s="131">
        <v>0.77594903385457803</v>
      </c>
    </row>
    <row r="13" spans="2:11" ht="15" customHeight="1">
      <c r="B13" s="262"/>
      <c r="C13" s="132" t="s">
        <v>23</v>
      </c>
      <c r="D13" s="130" t="s">
        <v>40</v>
      </c>
      <c r="E13" s="131">
        <v>1</v>
      </c>
      <c r="F13" s="131">
        <v>1</v>
      </c>
      <c r="G13" s="131">
        <v>1</v>
      </c>
      <c r="H13" s="131">
        <v>1</v>
      </c>
      <c r="I13" s="131">
        <v>1</v>
      </c>
      <c r="J13" s="131">
        <v>1</v>
      </c>
      <c r="K13" s="131">
        <v>1</v>
      </c>
    </row>
    <row r="14" spans="2:11" ht="15" customHeight="1">
      <c r="B14" s="262"/>
      <c r="C14" s="132" t="s">
        <v>24</v>
      </c>
      <c r="D14" s="130" t="s">
        <v>41</v>
      </c>
      <c r="E14" s="131">
        <v>1</v>
      </c>
      <c r="F14" s="131">
        <v>1</v>
      </c>
      <c r="G14" s="131">
        <v>1</v>
      </c>
      <c r="H14" s="131">
        <v>1</v>
      </c>
      <c r="I14" s="131">
        <v>1</v>
      </c>
      <c r="J14" s="131">
        <v>1</v>
      </c>
      <c r="K14" s="131">
        <v>1</v>
      </c>
    </row>
    <row r="15" spans="2:11" ht="15" customHeight="1">
      <c r="B15" s="262"/>
      <c r="C15" s="132" t="s">
        <v>25</v>
      </c>
      <c r="D15" s="130" t="s">
        <v>42</v>
      </c>
      <c r="E15" s="131">
        <v>1</v>
      </c>
      <c r="F15" s="131">
        <v>1</v>
      </c>
      <c r="G15" s="131">
        <v>1</v>
      </c>
      <c r="H15" s="131">
        <v>1</v>
      </c>
      <c r="I15" s="131">
        <v>1</v>
      </c>
      <c r="J15" s="131">
        <v>1</v>
      </c>
      <c r="K15" s="131">
        <v>1</v>
      </c>
    </row>
    <row r="16" spans="2:11" ht="15" customHeight="1">
      <c r="B16" s="262"/>
      <c r="C16" s="132" t="s">
        <v>26</v>
      </c>
      <c r="D16" s="130" t="s">
        <v>43</v>
      </c>
      <c r="E16" s="131">
        <v>1</v>
      </c>
      <c r="F16" s="131">
        <v>1</v>
      </c>
      <c r="G16" s="131">
        <v>1</v>
      </c>
      <c r="H16" s="131">
        <v>1</v>
      </c>
      <c r="I16" s="131">
        <v>1</v>
      </c>
      <c r="J16" s="131">
        <v>1</v>
      </c>
      <c r="K16" s="131">
        <v>1</v>
      </c>
    </row>
    <row r="17" spans="2:11" ht="15" customHeight="1">
      <c r="B17" s="262"/>
      <c r="C17" s="132" t="s">
        <v>27</v>
      </c>
      <c r="D17" s="130" t="s">
        <v>44</v>
      </c>
      <c r="E17" s="131">
        <v>1</v>
      </c>
      <c r="F17" s="131">
        <v>1</v>
      </c>
      <c r="G17" s="131">
        <v>1</v>
      </c>
      <c r="H17" s="131">
        <v>1</v>
      </c>
      <c r="I17" s="131">
        <v>1</v>
      </c>
      <c r="J17" s="131">
        <v>1</v>
      </c>
      <c r="K17" s="131">
        <v>1</v>
      </c>
    </row>
    <row r="18" spans="2:11" ht="15" customHeight="1">
      <c r="B18" s="262"/>
      <c r="C18" s="132" t="s">
        <v>28</v>
      </c>
      <c r="D18" s="130" t="s">
        <v>45</v>
      </c>
      <c r="E18" s="131">
        <v>1</v>
      </c>
      <c r="F18" s="131">
        <v>1</v>
      </c>
      <c r="G18" s="131">
        <v>1</v>
      </c>
      <c r="H18" s="131">
        <v>1</v>
      </c>
      <c r="I18" s="131">
        <v>1</v>
      </c>
      <c r="J18" s="131">
        <v>1</v>
      </c>
      <c r="K18" s="131">
        <v>1</v>
      </c>
    </row>
    <row r="19" spans="2:11" ht="15" customHeight="1">
      <c r="B19" s="262"/>
      <c r="C19" s="132" t="s">
        <v>29</v>
      </c>
      <c r="D19" s="130" t="s">
        <v>142</v>
      </c>
      <c r="E19" s="131">
        <v>1</v>
      </c>
      <c r="F19" s="131">
        <v>1</v>
      </c>
      <c r="G19" s="131">
        <v>1</v>
      </c>
      <c r="H19" s="131">
        <v>1</v>
      </c>
      <c r="I19" s="131">
        <v>1</v>
      </c>
      <c r="J19" s="131">
        <v>1</v>
      </c>
      <c r="K19" s="131">
        <v>1</v>
      </c>
    </row>
    <row r="20" spans="2:11" ht="15" customHeight="1">
      <c r="B20" s="262"/>
      <c r="C20" s="132" t="s">
        <v>30</v>
      </c>
      <c r="D20" s="130" t="s">
        <v>85</v>
      </c>
      <c r="E20" s="131">
        <v>1</v>
      </c>
      <c r="F20" s="131">
        <v>1</v>
      </c>
      <c r="G20" s="131">
        <v>1</v>
      </c>
      <c r="H20" s="131">
        <v>1</v>
      </c>
      <c r="I20" s="131">
        <v>1</v>
      </c>
      <c r="J20" s="131">
        <v>1</v>
      </c>
      <c r="K20" s="131">
        <v>1</v>
      </c>
    </row>
    <row r="21" spans="2:11" ht="15" customHeight="1">
      <c r="B21" s="262"/>
      <c r="C21" s="132" t="s">
        <v>31</v>
      </c>
      <c r="D21" s="130" t="s">
        <v>86</v>
      </c>
      <c r="E21" s="131">
        <v>0.87128670467624936</v>
      </c>
      <c r="F21" s="131">
        <v>0.87128670467624936</v>
      </c>
      <c r="G21" s="131">
        <v>0.87128670467624936</v>
      </c>
      <c r="H21" s="131">
        <v>0.87128670467624936</v>
      </c>
      <c r="I21" s="131">
        <v>1</v>
      </c>
      <c r="J21" s="131">
        <v>1</v>
      </c>
      <c r="K21" s="131">
        <v>0.91419113645083294</v>
      </c>
    </row>
    <row r="22" spans="2:11" ht="15" customHeight="1">
      <c r="B22" s="262"/>
      <c r="C22" s="132" t="s">
        <v>32</v>
      </c>
      <c r="D22" s="130" t="s">
        <v>46</v>
      </c>
      <c r="E22" s="131">
        <v>1</v>
      </c>
      <c r="F22" s="131">
        <v>1</v>
      </c>
      <c r="G22" s="131">
        <v>1</v>
      </c>
      <c r="H22" s="131">
        <v>1</v>
      </c>
      <c r="I22" s="131">
        <v>1</v>
      </c>
      <c r="J22" s="131">
        <v>1</v>
      </c>
      <c r="K22" s="131">
        <v>1</v>
      </c>
    </row>
    <row r="23" spans="2:11" ht="15" customHeight="1">
      <c r="B23" s="262"/>
      <c r="C23" s="132" t="s">
        <v>33</v>
      </c>
      <c r="D23" s="130" t="s">
        <v>47</v>
      </c>
      <c r="E23" s="131">
        <v>1</v>
      </c>
      <c r="F23" s="131">
        <v>1</v>
      </c>
      <c r="G23" s="131">
        <v>1</v>
      </c>
      <c r="H23" s="131">
        <v>1</v>
      </c>
      <c r="I23" s="131">
        <v>1</v>
      </c>
      <c r="J23" s="131">
        <v>1</v>
      </c>
      <c r="K23" s="131">
        <v>1</v>
      </c>
    </row>
    <row r="24" spans="2:11" ht="15" customHeight="1">
      <c r="B24" s="262"/>
      <c r="C24" s="132" t="s">
        <v>34</v>
      </c>
      <c r="D24" s="130" t="s">
        <v>81</v>
      </c>
      <c r="E24" s="131">
        <v>0.68391642798151442</v>
      </c>
      <c r="F24" s="131"/>
      <c r="G24" s="131"/>
      <c r="H24" s="131"/>
      <c r="I24" s="131"/>
      <c r="J24" s="131"/>
      <c r="K24" s="131">
        <v>0.68391642798151442</v>
      </c>
    </row>
    <row r="25" spans="2:11" ht="15" customHeight="1">
      <c r="B25" s="262"/>
      <c r="C25" s="132" t="s">
        <v>35</v>
      </c>
      <c r="D25" s="130" t="s">
        <v>48</v>
      </c>
      <c r="E25" s="131">
        <v>0.88178789179342854</v>
      </c>
      <c r="F25" s="131">
        <v>0.88178789179342854</v>
      </c>
      <c r="G25" s="131">
        <v>0.88178789179342854</v>
      </c>
      <c r="H25" s="131">
        <v>0.88178789179342854</v>
      </c>
      <c r="I25" s="131">
        <v>1</v>
      </c>
      <c r="J25" s="131">
        <v>1</v>
      </c>
      <c r="K25" s="131">
        <v>0.92119192786228565</v>
      </c>
    </row>
    <row r="26" spans="2:11" ht="15" customHeight="1">
      <c r="B26" s="262"/>
      <c r="C26" s="132" t="s">
        <v>36</v>
      </c>
      <c r="D26" s="130" t="s">
        <v>49</v>
      </c>
      <c r="E26" s="131">
        <v>0.82131969678411521</v>
      </c>
      <c r="F26" s="131">
        <v>0.82131969678411521</v>
      </c>
      <c r="G26" s="131">
        <v>0.82131969678411521</v>
      </c>
      <c r="H26" s="131">
        <v>0.82131969678411521</v>
      </c>
      <c r="I26" s="131">
        <v>0.82131969678411521</v>
      </c>
      <c r="J26" s="131">
        <v>1</v>
      </c>
      <c r="K26" s="131">
        <v>0.85109974732009608</v>
      </c>
    </row>
    <row r="27" spans="2:11" ht="15" customHeight="1">
      <c r="B27" s="262"/>
      <c r="C27" s="132" t="s">
        <v>37</v>
      </c>
      <c r="D27" s="130" t="s">
        <v>82</v>
      </c>
      <c r="E27" s="131">
        <v>1</v>
      </c>
      <c r="F27" s="131">
        <v>1</v>
      </c>
      <c r="G27" s="131">
        <v>1</v>
      </c>
      <c r="H27" s="131">
        <v>1</v>
      </c>
      <c r="I27" s="131">
        <v>1</v>
      </c>
      <c r="J27" s="131">
        <v>1</v>
      </c>
      <c r="K27" s="131">
        <v>1</v>
      </c>
    </row>
    <row r="28" spans="2:11" ht="15" customHeight="1">
      <c r="B28" s="262"/>
      <c r="C28" s="132" t="s">
        <v>38</v>
      </c>
      <c r="D28" s="130" t="s">
        <v>50</v>
      </c>
      <c r="E28" s="131">
        <v>1</v>
      </c>
      <c r="F28" s="131">
        <v>1</v>
      </c>
      <c r="G28" s="131">
        <v>1</v>
      </c>
      <c r="H28" s="131">
        <v>1</v>
      </c>
      <c r="I28" s="131">
        <v>1</v>
      </c>
      <c r="J28" s="131">
        <v>1</v>
      </c>
      <c r="K28" s="131">
        <v>1</v>
      </c>
    </row>
    <row r="29" spans="2:11" ht="15" customHeight="1">
      <c r="B29" s="262"/>
      <c r="C29" s="132" t="s">
        <v>39</v>
      </c>
      <c r="D29" s="130" t="s">
        <v>51</v>
      </c>
      <c r="E29" s="131">
        <v>1</v>
      </c>
      <c r="F29" s="131">
        <v>1</v>
      </c>
      <c r="G29" s="131">
        <v>1</v>
      </c>
      <c r="H29" s="131">
        <v>1</v>
      </c>
      <c r="I29" s="131">
        <v>1</v>
      </c>
      <c r="J29" s="131">
        <v>1</v>
      </c>
      <c r="K29" s="131">
        <v>1</v>
      </c>
    </row>
    <row r="30" spans="2:11" ht="15" customHeight="1">
      <c r="B30" s="262"/>
      <c r="C30" s="132" t="s">
        <v>64</v>
      </c>
      <c r="D30" s="130" t="s">
        <v>75</v>
      </c>
      <c r="E30" s="131">
        <v>1</v>
      </c>
      <c r="F30" s="131">
        <v>1</v>
      </c>
      <c r="G30" s="131">
        <v>1</v>
      </c>
      <c r="H30" s="131">
        <v>1</v>
      </c>
      <c r="I30" s="131">
        <v>1</v>
      </c>
      <c r="J30" s="131">
        <v>1</v>
      </c>
      <c r="K30" s="131">
        <v>1</v>
      </c>
    </row>
    <row r="31" spans="2:11" ht="15" customHeight="1">
      <c r="B31" s="262"/>
      <c r="C31" s="132" t="s">
        <v>65</v>
      </c>
      <c r="D31" s="130" t="s">
        <v>144</v>
      </c>
      <c r="E31" s="131">
        <v>1</v>
      </c>
      <c r="F31" s="131">
        <v>1</v>
      </c>
      <c r="G31" s="131">
        <v>1</v>
      </c>
      <c r="H31" s="131">
        <v>1</v>
      </c>
      <c r="I31" s="131">
        <v>1</v>
      </c>
      <c r="J31" s="131">
        <v>1</v>
      </c>
      <c r="K31" s="131">
        <v>1</v>
      </c>
    </row>
    <row r="32" spans="2:11" ht="15" customHeight="1">
      <c r="B32" s="262"/>
      <c r="C32" s="132" t="s">
        <v>66</v>
      </c>
      <c r="D32" s="130" t="s">
        <v>74</v>
      </c>
      <c r="E32" s="131">
        <v>1</v>
      </c>
      <c r="F32" s="131">
        <v>1</v>
      </c>
      <c r="G32" s="131">
        <v>1</v>
      </c>
      <c r="H32" s="131">
        <v>1</v>
      </c>
      <c r="I32" s="131">
        <v>1</v>
      </c>
      <c r="J32" s="131">
        <v>1</v>
      </c>
      <c r="K32" s="131">
        <v>1</v>
      </c>
    </row>
    <row r="33" spans="2:11" ht="15" customHeight="1">
      <c r="B33" s="262"/>
      <c r="C33" s="132" t="s">
        <v>67</v>
      </c>
      <c r="D33" s="130" t="s">
        <v>145</v>
      </c>
      <c r="E33" s="131">
        <v>1</v>
      </c>
      <c r="F33" s="131">
        <v>1</v>
      </c>
      <c r="G33" s="131">
        <v>0.98687731643052712</v>
      </c>
      <c r="H33" s="131">
        <v>0.98687731643052712</v>
      </c>
      <c r="I33" s="131">
        <v>0.98687731643052712</v>
      </c>
      <c r="J33" s="131">
        <v>0.98687731643052712</v>
      </c>
      <c r="K33" s="131">
        <v>0.99125154428701789</v>
      </c>
    </row>
    <row r="34" spans="2:11" ht="15" customHeight="1">
      <c r="B34" s="262"/>
      <c r="C34" s="132" t="s">
        <v>68</v>
      </c>
      <c r="D34" s="130" t="s">
        <v>83</v>
      </c>
      <c r="E34" s="131">
        <v>1</v>
      </c>
      <c r="F34" s="131">
        <v>1</v>
      </c>
      <c r="G34" s="131">
        <v>1</v>
      </c>
      <c r="H34" s="131">
        <v>1</v>
      </c>
      <c r="I34" s="131">
        <v>1</v>
      </c>
      <c r="J34" s="131">
        <v>0.84399377053259195</v>
      </c>
      <c r="K34" s="131">
        <v>0.97399896175543199</v>
      </c>
    </row>
    <row r="35" spans="2:11" ht="15" customHeight="1">
      <c r="B35" s="262"/>
      <c r="C35" s="132" t="s">
        <v>69</v>
      </c>
      <c r="D35" s="130" t="s">
        <v>84</v>
      </c>
      <c r="E35" s="131">
        <v>1</v>
      </c>
      <c r="F35" s="131">
        <v>1</v>
      </c>
      <c r="G35" s="131">
        <v>1</v>
      </c>
      <c r="H35" s="131">
        <v>1</v>
      </c>
      <c r="I35" s="131">
        <v>1</v>
      </c>
      <c r="J35" s="131">
        <v>1</v>
      </c>
      <c r="K35" s="131">
        <v>1</v>
      </c>
    </row>
    <row r="36" spans="2:11" ht="15" customHeight="1">
      <c r="B36" s="262"/>
      <c r="C36" s="132" t="s">
        <v>70</v>
      </c>
      <c r="D36" s="130" t="s">
        <v>76</v>
      </c>
      <c r="E36" s="131">
        <v>0.9921819239933678</v>
      </c>
      <c r="F36" s="131">
        <v>0.97555204181353017</v>
      </c>
      <c r="G36" s="131">
        <v>0.98337011782016226</v>
      </c>
      <c r="H36" s="131">
        <v>1</v>
      </c>
      <c r="I36" s="131">
        <v>1</v>
      </c>
      <c r="J36" s="131">
        <v>1</v>
      </c>
      <c r="K36" s="131">
        <v>0.99185068060450998</v>
      </c>
    </row>
    <row r="37" spans="2:11" ht="15" customHeight="1">
      <c r="B37" s="262"/>
      <c r="C37" s="132" t="s">
        <v>71</v>
      </c>
      <c r="D37" s="130" t="s">
        <v>77</v>
      </c>
      <c r="E37" s="131">
        <v>1</v>
      </c>
      <c r="F37" s="131">
        <v>0.98775938606986413</v>
      </c>
      <c r="G37" s="131">
        <v>0.98775938606986413</v>
      </c>
      <c r="H37" s="131">
        <v>0.98775938606986413</v>
      </c>
      <c r="I37" s="131">
        <v>0.98775938606986413</v>
      </c>
      <c r="J37" s="131">
        <v>0.98775938606986413</v>
      </c>
      <c r="K37" s="131">
        <v>0.98979948839155352</v>
      </c>
    </row>
    <row r="38" spans="2:11" ht="15" customHeight="1">
      <c r="B38" s="262"/>
      <c r="C38" s="132" t="s">
        <v>72</v>
      </c>
      <c r="D38" s="130" t="s">
        <v>78</v>
      </c>
      <c r="E38" s="131">
        <v>0.86660892272421186</v>
      </c>
      <c r="F38" s="131">
        <v>0.96858952281571109</v>
      </c>
      <c r="G38" s="131">
        <v>0.96858952281571109</v>
      </c>
      <c r="H38" s="131">
        <v>0.76462832263271263</v>
      </c>
      <c r="I38" s="131">
        <v>0.76462832263271263</v>
      </c>
      <c r="J38" s="131">
        <v>0.79603879981700143</v>
      </c>
      <c r="K38" s="131">
        <v>0.85484723557301001</v>
      </c>
    </row>
    <row r="39" spans="2:11" ht="15" customHeight="1">
      <c r="B39" s="262"/>
      <c r="C39" s="132" t="s">
        <v>73</v>
      </c>
      <c r="D39" s="130" t="s">
        <v>79</v>
      </c>
      <c r="E39" s="131">
        <v>0.92067275114843417</v>
      </c>
      <c r="F39" s="131">
        <v>0.93215709365522204</v>
      </c>
      <c r="G39" s="131">
        <v>0.93215709365522204</v>
      </c>
      <c r="H39" s="131">
        <v>0.93215709365522204</v>
      </c>
      <c r="I39" s="131">
        <v>0.93215709365522204</v>
      </c>
      <c r="J39" s="131">
        <v>0.95105543794716507</v>
      </c>
      <c r="K39" s="131">
        <v>0.93339276061941456</v>
      </c>
    </row>
    <row r="40" spans="2:11" ht="15" customHeight="1">
      <c r="B40" s="262"/>
      <c r="C40" s="132" t="s">
        <v>93</v>
      </c>
      <c r="D40" s="130" t="s">
        <v>95</v>
      </c>
      <c r="E40" s="131">
        <v>1</v>
      </c>
      <c r="F40" s="131">
        <v>1</v>
      </c>
      <c r="G40" s="131">
        <v>1</v>
      </c>
      <c r="H40" s="131">
        <v>1</v>
      </c>
      <c r="I40" s="131">
        <v>1</v>
      </c>
      <c r="J40" s="131">
        <v>1</v>
      </c>
      <c r="K40" s="131">
        <v>1</v>
      </c>
    </row>
    <row r="41" spans="2:11" ht="15" customHeight="1">
      <c r="B41" s="262"/>
      <c r="C41" s="132" t="s">
        <v>97</v>
      </c>
      <c r="D41" s="130" t="s">
        <v>104</v>
      </c>
      <c r="E41" s="131">
        <v>1</v>
      </c>
      <c r="F41" s="131">
        <v>1</v>
      </c>
      <c r="G41" s="131">
        <v>1</v>
      </c>
      <c r="H41" s="131">
        <v>1</v>
      </c>
      <c r="I41" s="131">
        <v>1</v>
      </c>
      <c r="J41" s="131">
        <v>0.84825575687086041</v>
      </c>
      <c r="K41" s="131">
        <v>0.97470929281181007</v>
      </c>
    </row>
    <row r="42" spans="2:11" ht="15" customHeight="1">
      <c r="B42" s="262"/>
      <c r="C42" s="132" t="s">
        <v>98</v>
      </c>
      <c r="D42" s="130" t="s">
        <v>105</v>
      </c>
      <c r="E42" s="131">
        <v>1</v>
      </c>
      <c r="F42" s="131">
        <v>1</v>
      </c>
      <c r="G42" s="131">
        <v>1</v>
      </c>
      <c r="H42" s="131">
        <v>1</v>
      </c>
      <c r="I42" s="131">
        <v>1</v>
      </c>
      <c r="J42" s="131">
        <v>1</v>
      </c>
      <c r="K42" s="131">
        <v>1</v>
      </c>
    </row>
    <row r="43" spans="2:11" ht="15" customHeight="1">
      <c r="B43" s="262"/>
      <c r="C43" s="132" t="s">
        <v>99</v>
      </c>
      <c r="D43" s="130" t="s">
        <v>106</v>
      </c>
      <c r="E43" s="131">
        <v>1</v>
      </c>
      <c r="F43" s="131">
        <v>1</v>
      </c>
      <c r="G43" s="131">
        <v>1</v>
      </c>
      <c r="H43" s="131">
        <v>1</v>
      </c>
      <c r="I43" s="131">
        <v>1</v>
      </c>
      <c r="J43" s="131">
        <v>1</v>
      </c>
      <c r="K43" s="131">
        <v>1</v>
      </c>
    </row>
    <row r="44" spans="2:11" ht="15" customHeight="1">
      <c r="B44" s="262"/>
      <c r="C44" s="132" t="s">
        <v>100</v>
      </c>
      <c r="D44" s="130" t="s">
        <v>107</v>
      </c>
      <c r="E44" s="131">
        <v>0.87587383421501563</v>
      </c>
      <c r="F44" s="131">
        <v>0.87587383421501563</v>
      </c>
      <c r="G44" s="131">
        <v>0.87587383421501563</v>
      </c>
      <c r="H44" s="131">
        <v>0.87587383421501563</v>
      </c>
      <c r="I44" s="131">
        <v>0.87587383421501563</v>
      </c>
      <c r="J44" s="131">
        <v>0.87587383421501563</v>
      </c>
      <c r="K44" s="131">
        <v>0.87587383421501563</v>
      </c>
    </row>
    <row r="45" spans="2:11" ht="15" customHeight="1">
      <c r="B45" s="262"/>
      <c r="C45" s="132" t="s">
        <v>101</v>
      </c>
      <c r="D45" s="130" t="s">
        <v>108</v>
      </c>
      <c r="E45" s="131">
        <v>1</v>
      </c>
      <c r="F45" s="131">
        <v>1</v>
      </c>
      <c r="G45" s="131">
        <v>1</v>
      </c>
      <c r="H45" s="131">
        <v>1</v>
      </c>
      <c r="I45" s="131">
        <v>1</v>
      </c>
      <c r="J45" s="131">
        <v>1</v>
      </c>
      <c r="K45" s="131">
        <v>1</v>
      </c>
    </row>
    <row r="46" spans="2:11" ht="15" customHeight="1">
      <c r="B46" s="262"/>
      <c r="C46" s="132" t="s">
        <v>102</v>
      </c>
      <c r="D46" s="130" t="s">
        <v>109</v>
      </c>
      <c r="E46" s="131">
        <v>1</v>
      </c>
      <c r="F46" s="131">
        <v>1</v>
      </c>
      <c r="G46" s="131">
        <v>1</v>
      </c>
      <c r="H46" s="131">
        <v>1</v>
      </c>
      <c r="I46" s="131">
        <v>1</v>
      </c>
      <c r="J46" s="131">
        <v>1</v>
      </c>
      <c r="K46" s="131">
        <v>1</v>
      </c>
    </row>
    <row r="47" spans="2:11" ht="15" customHeight="1">
      <c r="B47" s="262"/>
      <c r="C47" s="132" t="s">
        <v>103</v>
      </c>
      <c r="D47" s="130" t="s">
        <v>110</v>
      </c>
      <c r="E47" s="131">
        <v>1</v>
      </c>
      <c r="F47" s="131">
        <v>1</v>
      </c>
      <c r="G47" s="131">
        <v>1</v>
      </c>
      <c r="H47" s="131">
        <v>1</v>
      </c>
      <c r="I47" s="131">
        <v>1</v>
      </c>
      <c r="J47" s="131">
        <v>1</v>
      </c>
      <c r="K47" s="131">
        <v>1</v>
      </c>
    </row>
    <row r="48" spans="2:11" ht="15" customHeight="1">
      <c r="B48" s="262"/>
      <c r="C48" s="132" t="s">
        <v>148</v>
      </c>
      <c r="D48" s="130" t="s">
        <v>149</v>
      </c>
      <c r="E48" s="131">
        <v>1</v>
      </c>
      <c r="F48" s="131">
        <v>1</v>
      </c>
      <c r="G48" s="131">
        <v>1</v>
      </c>
      <c r="H48" s="131">
        <v>1</v>
      </c>
      <c r="I48" s="131">
        <v>1</v>
      </c>
      <c r="J48" s="131">
        <v>1</v>
      </c>
      <c r="K48" s="131">
        <v>1</v>
      </c>
    </row>
    <row r="49" spans="2:11" ht="15" customHeight="1">
      <c r="B49" s="262"/>
      <c r="C49" s="132" t="s">
        <v>151</v>
      </c>
      <c r="D49" s="130" t="s">
        <v>172</v>
      </c>
      <c r="E49" s="131">
        <v>1</v>
      </c>
      <c r="F49" s="131">
        <v>1</v>
      </c>
      <c r="G49" s="131">
        <v>1</v>
      </c>
      <c r="H49" s="131">
        <v>1</v>
      </c>
      <c r="I49" s="131">
        <v>1</v>
      </c>
      <c r="J49" s="131">
        <v>1</v>
      </c>
      <c r="K49" s="131">
        <v>1</v>
      </c>
    </row>
    <row r="50" spans="2:11" ht="15" customHeight="1">
      <c r="B50" s="262"/>
      <c r="C50" s="132" t="s">
        <v>203</v>
      </c>
      <c r="D50" s="130" t="s">
        <v>343</v>
      </c>
      <c r="E50" s="131">
        <v>1</v>
      </c>
      <c r="F50" s="131">
        <v>1</v>
      </c>
      <c r="G50" s="131">
        <v>1</v>
      </c>
      <c r="H50" s="131">
        <v>1</v>
      </c>
      <c r="I50" s="131">
        <v>1</v>
      </c>
      <c r="J50" s="131">
        <v>0.88068378734317598</v>
      </c>
      <c r="K50" s="131">
        <v>0.98011396455719602</v>
      </c>
    </row>
    <row r="51" spans="2:11" ht="15" customHeight="1">
      <c r="B51" s="262"/>
      <c r="C51" s="132" t="s">
        <v>204</v>
      </c>
      <c r="D51" s="130" t="s">
        <v>227</v>
      </c>
      <c r="E51" s="131">
        <v>1</v>
      </c>
      <c r="F51" s="131">
        <v>1</v>
      </c>
      <c r="G51" s="131">
        <v>1</v>
      </c>
      <c r="H51" s="131">
        <v>1</v>
      </c>
      <c r="I51" s="131">
        <v>1</v>
      </c>
      <c r="J51" s="131">
        <v>0.85842052706985628</v>
      </c>
      <c r="K51" s="131">
        <v>0.97640342117830936</v>
      </c>
    </row>
    <row r="52" spans="2:11" ht="15" customHeight="1">
      <c r="B52" s="262"/>
      <c r="C52" s="132" t="s">
        <v>205</v>
      </c>
      <c r="D52" s="130" t="s">
        <v>217</v>
      </c>
      <c r="E52" s="131">
        <v>0.94852994364400367</v>
      </c>
      <c r="F52" s="131">
        <v>0.88400660226607664</v>
      </c>
      <c r="G52" s="131">
        <v>0.88400660226607664</v>
      </c>
      <c r="H52" s="131">
        <v>0.93547665862207297</v>
      </c>
      <c r="I52" s="131">
        <v>1</v>
      </c>
      <c r="J52" s="131">
        <v>1</v>
      </c>
      <c r="K52" s="131">
        <v>0.94200330113303832</v>
      </c>
    </row>
    <row r="53" spans="2:11" ht="15" customHeight="1">
      <c r="B53" s="262"/>
      <c r="C53" s="132" t="s">
        <v>206</v>
      </c>
      <c r="D53" s="130" t="s">
        <v>218</v>
      </c>
      <c r="E53" s="131">
        <v>1</v>
      </c>
      <c r="F53" s="131">
        <v>1</v>
      </c>
      <c r="G53" s="131">
        <v>1</v>
      </c>
      <c r="H53" s="131">
        <v>1</v>
      </c>
      <c r="I53" s="131">
        <v>1</v>
      </c>
      <c r="J53" s="131">
        <v>1</v>
      </c>
      <c r="K53" s="131">
        <v>1</v>
      </c>
    </row>
    <row r="54" spans="2:11" ht="15" customHeight="1">
      <c r="B54" s="262"/>
      <c r="C54" s="132" t="s">
        <v>344</v>
      </c>
      <c r="D54" s="130" t="s">
        <v>361</v>
      </c>
      <c r="E54" s="131">
        <v>1</v>
      </c>
      <c r="F54" s="131">
        <v>1</v>
      </c>
      <c r="G54" s="131">
        <v>1</v>
      </c>
      <c r="H54" s="131">
        <v>1</v>
      </c>
      <c r="I54" s="131">
        <v>1</v>
      </c>
      <c r="J54" s="131">
        <v>1</v>
      </c>
      <c r="K54" s="131">
        <v>1</v>
      </c>
    </row>
    <row r="55" spans="2:11" ht="15" customHeight="1">
      <c r="B55" s="262"/>
      <c r="C55" s="132" t="s">
        <v>245</v>
      </c>
      <c r="D55" s="130" t="s">
        <v>362</v>
      </c>
      <c r="E55" s="131">
        <v>1</v>
      </c>
      <c r="F55" s="131"/>
      <c r="G55" s="131"/>
      <c r="H55" s="131"/>
      <c r="I55" s="131"/>
      <c r="J55" s="131"/>
      <c r="K55" s="131">
        <v>1</v>
      </c>
    </row>
    <row r="56" spans="2:11" ht="15" customHeight="1">
      <c r="B56" s="262"/>
      <c r="C56" s="132" t="s">
        <v>246</v>
      </c>
      <c r="D56" s="130" t="s">
        <v>363</v>
      </c>
      <c r="E56" s="131">
        <v>1</v>
      </c>
      <c r="F56" s="131"/>
      <c r="G56" s="131"/>
      <c r="H56" s="131"/>
      <c r="I56" s="131"/>
      <c r="J56" s="131"/>
      <c r="K56" s="131">
        <v>1</v>
      </c>
    </row>
    <row r="57" spans="2:11" ht="15" customHeight="1">
      <c r="B57" s="262"/>
      <c r="C57" s="132" t="s">
        <v>323</v>
      </c>
      <c r="D57" s="130" t="s">
        <v>381</v>
      </c>
      <c r="E57" s="131">
        <v>1</v>
      </c>
      <c r="F57" s="131">
        <v>1</v>
      </c>
      <c r="G57" s="131">
        <v>1</v>
      </c>
      <c r="H57" s="131">
        <v>1</v>
      </c>
      <c r="I57" s="131">
        <v>1</v>
      </c>
      <c r="J57" s="131">
        <v>1</v>
      </c>
      <c r="K57" s="131">
        <v>1</v>
      </c>
    </row>
    <row r="58" spans="2:11" ht="15" customHeight="1">
      <c r="B58" s="262"/>
      <c r="C58" s="132" t="s">
        <v>324</v>
      </c>
      <c r="D58" s="130" t="s">
        <v>379</v>
      </c>
      <c r="E58" s="131">
        <v>0.59655886485154774</v>
      </c>
      <c r="F58" s="131">
        <v>0.59655886485154774</v>
      </c>
      <c r="G58" s="131">
        <v>0.59655886485154774</v>
      </c>
      <c r="H58" s="131">
        <v>0.6534028485247998</v>
      </c>
      <c r="I58" s="131">
        <v>0.71024683219805185</v>
      </c>
      <c r="J58" s="131">
        <v>0.71024683219805185</v>
      </c>
      <c r="K58" s="131">
        <v>0.64392885124592458</v>
      </c>
    </row>
    <row r="59" spans="2:11" ht="15" customHeight="1">
      <c r="B59" s="262"/>
      <c r="C59" s="132" t="s">
        <v>451</v>
      </c>
      <c r="D59" s="130" t="s">
        <v>442</v>
      </c>
      <c r="E59" s="131">
        <v>1</v>
      </c>
      <c r="F59" s="131">
        <v>1</v>
      </c>
      <c r="G59" s="131">
        <v>1</v>
      </c>
      <c r="H59" s="131">
        <v>1</v>
      </c>
      <c r="I59" s="131">
        <v>1</v>
      </c>
      <c r="J59" s="131">
        <v>1</v>
      </c>
      <c r="K59" s="131">
        <v>1</v>
      </c>
    </row>
    <row r="60" spans="2:11" ht="15" customHeight="1">
      <c r="B60" s="262"/>
      <c r="C60" s="132" t="s">
        <v>516</v>
      </c>
      <c r="D60" s="130" t="s">
        <v>517</v>
      </c>
      <c r="E60" s="131"/>
      <c r="F60" s="131">
        <v>1</v>
      </c>
      <c r="G60" s="131">
        <v>1</v>
      </c>
      <c r="H60" s="131">
        <v>1</v>
      </c>
      <c r="I60" s="131">
        <v>1</v>
      </c>
      <c r="J60" s="131">
        <v>1</v>
      </c>
      <c r="K60" s="131">
        <v>1</v>
      </c>
    </row>
    <row r="61" spans="2:11" ht="15" customHeight="1">
      <c r="B61" s="263"/>
      <c r="C61" s="132"/>
      <c r="D61" s="133" t="s">
        <v>530</v>
      </c>
      <c r="E61" s="131">
        <v>0.97170975592778042</v>
      </c>
      <c r="F61" s="131">
        <v>0.97745091493882919</v>
      </c>
      <c r="G61" s="131">
        <v>0.97799777726795334</v>
      </c>
      <c r="H61" s="131">
        <v>0.97844720108095118</v>
      </c>
      <c r="I61" s="131">
        <v>0.98297041666911622</v>
      </c>
      <c r="J61" s="131">
        <v>0.98009085395594298</v>
      </c>
      <c r="K61" s="131">
        <v>0.97811115330676213</v>
      </c>
    </row>
    <row r="62" spans="2:11" ht="15" customHeight="1">
      <c r="B62" s="264" t="s">
        <v>346</v>
      </c>
      <c r="C62" s="134" t="s">
        <v>152</v>
      </c>
      <c r="D62" s="135" t="s">
        <v>90</v>
      </c>
      <c r="E62" s="136">
        <v>0.98154882935253873</v>
      </c>
      <c r="F62" s="136">
        <v>0.98932437154450725</v>
      </c>
      <c r="G62" s="136">
        <v>0.98549720367829086</v>
      </c>
      <c r="H62" s="136">
        <v>0.9727870804556652</v>
      </c>
      <c r="I62" s="136">
        <v>0.9608160210106963</v>
      </c>
      <c r="J62" s="136">
        <v>0.98188643368617223</v>
      </c>
      <c r="K62" s="136">
        <v>0.97864332328797854</v>
      </c>
    </row>
    <row r="63" spans="2:11" ht="15" customHeight="1">
      <c r="B63" s="265"/>
      <c r="C63" s="134" t="s">
        <v>153</v>
      </c>
      <c r="D63" s="135" t="s">
        <v>16</v>
      </c>
      <c r="E63" s="136">
        <v>1</v>
      </c>
      <c r="F63" s="136">
        <v>1</v>
      </c>
      <c r="G63" s="136">
        <v>1</v>
      </c>
      <c r="H63" s="136">
        <v>1</v>
      </c>
      <c r="I63" s="136">
        <v>1</v>
      </c>
      <c r="J63" s="136">
        <v>1</v>
      </c>
      <c r="K63" s="136">
        <v>1</v>
      </c>
    </row>
    <row r="64" spans="2:11" ht="15" customHeight="1">
      <c r="B64" s="265"/>
      <c r="C64" s="134" t="s">
        <v>154</v>
      </c>
      <c r="D64" s="135" t="s">
        <v>17</v>
      </c>
      <c r="E64" s="136">
        <v>1</v>
      </c>
      <c r="F64" s="136">
        <v>1</v>
      </c>
      <c r="G64" s="136">
        <v>1</v>
      </c>
      <c r="H64" s="136">
        <v>1</v>
      </c>
      <c r="I64" s="136">
        <v>1</v>
      </c>
      <c r="J64" s="136">
        <v>1</v>
      </c>
      <c r="K64" s="136">
        <v>1</v>
      </c>
    </row>
    <row r="65" spans="2:11" ht="15" customHeight="1">
      <c r="B65" s="265"/>
      <c r="C65" s="134" t="s">
        <v>155</v>
      </c>
      <c r="D65" s="135" t="s">
        <v>18</v>
      </c>
      <c r="E65" s="136">
        <v>1</v>
      </c>
      <c r="F65" s="136">
        <v>1</v>
      </c>
      <c r="G65" s="136">
        <v>1</v>
      </c>
      <c r="H65" s="136">
        <v>1</v>
      </c>
      <c r="I65" s="136">
        <v>1</v>
      </c>
      <c r="J65" s="136">
        <v>1</v>
      </c>
      <c r="K65" s="136">
        <v>1</v>
      </c>
    </row>
    <row r="66" spans="2:11" ht="15" customHeight="1">
      <c r="B66" s="265"/>
      <c r="C66" s="134" t="s">
        <v>63</v>
      </c>
      <c r="D66" s="135" t="s">
        <v>19</v>
      </c>
      <c r="E66" s="136">
        <v>1</v>
      </c>
      <c r="F66" s="136">
        <v>0.97704013929974687</v>
      </c>
      <c r="G66" s="136">
        <v>0.97725374950643096</v>
      </c>
      <c r="H66" s="136">
        <v>1</v>
      </c>
      <c r="I66" s="136">
        <v>1</v>
      </c>
      <c r="J66" s="136">
        <v>0.95272094092059501</v>
      </c>
      <c r="K66" s="136">
        <v>0.98450247162112881</v>
      </c>
    </row>
    <row r="67" spans="2:11" ht="15" customHeight="1">
      <c r="B67" s="265"/>
      <c r="C67" s="134" t="s">
        <v>62</v>
      </c>
      <c r="D67" s="135" t="s">
        <v>91</v>
      </c>
      <c r="E67" s="136">
        <v>1</v>
      </c>
      <c r="F67" s="136">
        <v>0.97199359906095084</v>
      </c>
      <c r="G67" s="136">
        <v>0.91607250118068873</v>
      </c>
      <c r="H67" s="136">
        <v>0.91607250118068873</v>
      </c>
      <c r="I67" s="136">
        <v>0.94407890211973766</v>
      </c>
      <c r="J67" s="136">
        <v>1</v>
      </c>
      <c r="K67" s="136">
        <v>0.95803625059034436</v>
      </c>
    </row>
    <row r="68" spans="2:11" ht="15" customHeight="1">
      <c r="B68" s="265"/>
      <c r="C68" s="134" t="s">
        <v>94</v>
      </c>
      <c r="D68" s="135" t="s">
        <v>96</v>
      </c>
      <c r="E68" s="136">
        <v>0.98645925220045216</v>
      </c>
      <c r="F68" s="136">
        <v>0.98622745623241415</v>
      </c>
      <c r="G68" s="136">
        <v>0.98284226928252727</v>
      </c>
      <c r="H68" s="136">
        <v>0.97747393905053803</v>
      </c>
      <c r="I68" s="136">
        <v>0.98634335421643315</v>
      </c>
      <c r="J68" s="136">
        <v>0.99661481305011301</v>
      </c>
      <c r="K68" s="136">
        <v>0.98599351400541291</v>
      </c>
    </row>
    <row r="69" spans="2:11" ht="15" customHeight="1">
      <c r="B69" s="265"/>
      <c r="C69" s="134" t="s">
        <v>111</v>
      </c>
      <c r="D69" s="135" t="s">
        <v>156</v>
      </c>
      <c r="E69" s="136">
        <v>1</v>
      </c>
      <c r="F69" s="136">
        <v>1</v>
      </c>
      <c r="G69" s="136">
        <v>0.9842775382598391</v>
      </c>
      <c r="H69" s="136">
        <v>0.96705241660993868</v>
      </c>
      <c r="I69" s="136">
        <v>1</v>
      </c>
      <c r="J69" s="136">
        <v>0.98212439805360152</v>
      </c>
      <c r="K69" s="136">
        <v>0.98890905882056312</v>
      </c>
    </row>
    <row r="70" spans="2:11" ht="15" customHeight="1">
      <c r="B70" s="265"/>
      <c r="C70" s="134" t="s">
        <v>112</v>
      </c>
      <c r="D70" s="135" t="s">
        <v>157</v>
      </c>
      <c r="E70" s="136">
        <v>1</v>
      </c>
      <c r="F70" s="136">
        <v>1</v>
      </c>
      <c r="G70" s="136">
        <v>1</v>
      </c>
      <c r="H70" s="136">
        <v>1</v>
      </c>
      <c r="I70" s="136">
        <v>1</v>
      </c>
      <c r="J70" s="136">
        <v>1</v>
      </c>
      <c r="K70" s="136">
        <v>1</v>
      </c>
    </row>
    <row r="71" spans="2:11" ht="15" customHeight="1">
      <c r="B71" s="265"/>
      <c r="C71" s="134" t="s">
        <v>113</v>
      </c>
      <c r="D71" s="135" t="s">
        <v>348</v>
      </c>
      <c r="E71" s="136">
        <v>1</v>
      </c>
      <c r="F71" s="136">
        <v>0.98703187672919346</v>
      </c>
      <c r="G71" s="136">
        <v>0.9580079029930767</v>
      </c>
      <c r="H71" s="136">
        <v>0.94418924822281958</v>
      </c>
      <c r="I71" s="136">
        <v>0.95715737149362601</v>
      </c>
      <c r="J71" s="136">
        <v>0.97097602626388324</v>
      </c>
      <c r="K71" s="136">
        <v>0.96956040428376644</v>
      </c>
    </row>
    <row r="72" spans="2:11" ht="15" customHeight="1">
      <c r="B72" s="265"/>
      <c r="C72" s="134" t="s">
        <v>114</v>
      </c>
      <c r="D72" s="135" t="s">
        <v>158</v>
      </c>
      <c r="E72" s="136">
        <v>0.82980054877168208</v>
      </c>
      <c r="F72" s="136">
        <v>0.83251231527093583</v>
      </c>
      <c r="G72" s="136">
        <v>0.85420644726496675</v>
      </c>
      <c r="H72" s="136">
        <v>0.85420644726496675</v>
      </c>
      <c r="I72" s="136">
        <v>0.87861234575825164</v>
      </c>
      <c r="J72" s="136">
        <v>1</v>
      </c>
      <c r="K72" s="136">
        <v>0.8748896840551339</v>
      </c>
    </row>
    <row r="73" spans="2:11" ht="15" customHeight="1">
      <c r="B73" s="265"/>
      <c r="C73" s="134" t="s">
        <v>115</v>
      </c>
      <c r="D73" s="135" t="s">
        <v>159</v>
      </c>
      <c r="E73" s="136">
        <v>1</v>
      </c>
      <c r="F73" s="136">
        <v>1</v>
      </c>
      <c r="G73" s="136">
        <v>1</v>
      </c>
      <c r="H73" s="136">
        <v>1</v>
      </c>
      <c r="I73" s="136">
        <v>1</v>
      </c>
      <c r="J73" s="136">
        <v>1</v>
      </c>
      <c r="K73" s="136">
        <v>1</v>
      </c>
    </row>
    <row r="74" spans="2:11" ht="15" customHeight="1">
      <c r="B74" s="265"/>
      <c r="C74" s="134" t="s">
        <v>116</v>
      </c>
      <c r="D74" s="135" t="s">
        <v>160</v>
      </c>
      <c r="E74" s="136">
        <v>1</v>
      </c>
      <c r="F74" s="136">
        <v>1</v>
      </c>
      <c r="G74" s="136">
        <v>1</v>
      </c>
      <c r="H74" s="136">
        <v>1</v>
      </c>
      <c r="I74" s="136">
        <v>1</v>
      </c>
      <c r="J74" s="136">
        <v>1</v>
      </c>
      <c r="K74" s="136">
        <v>1</v>
      </c>
    </row>
    <row r="75" spans="2:11" ht="15" customHeight="1">
      <c r="B75" s="265"/>
      <c r="C75" s="134" t="s">
        <v>117</v>
      </c>
      <c r="D75" s="135" t="s">
        <v>161</v>
      </c>
      <c r="E75" s="136">
        <v>0.98765793929920553</v>
      </c>
      <c r="F75" s="136">
        <v>0.99382896964960277</v>
      </c>
      <c r="G75" s="136">
        <v>0.99382896964960277</v>
      </c>
      <c r="H75" s="136">
        <v>0.99382896964960277</v>
      </c>
      <c r="I75" s="136">
        <v>0.97389698356873056</v>
      </c>
      <c r="J75" s="136">
        <v>0.98765793929920553</v>
      </c>
      <c r="K75" s="136">
        <v>0.98844996185265843</v>
      </c>
    </row>
    <row r="76" spans="2:11" ht="15" customHeight="1">
      <c r="B76" s="265"/>
      <c r="C76" s="134" t="s">
        <v>118</v>
      </c>
      <c r="D76" s="135" t="s">
        <v>162</v>
      </c>
      <c r="E76" s="136">
        <v>0.94455430833507248</v>
      </c>
      <c r="F76" s="136">
        <v>0.96055159141481494</v>
      </c>
      <c r="G76" s="136">
        <v>0.9839567273846459</v>
      </c>
      <c r="H76" s="136">
        <v>0.9839567273846459</v>
      </c>
      <c r="I76" s="136">
        <v>1</v>
      </c>
      <c r="J76" s="136">
        <v>0.97256547317925657</v>
      </c>
      <c r="K76" s="136">
        <v>0.97426413794973943</v>
      </c>
    </row>
    <row r="77" spans="2:11" ht="15" customHeight="1">
      <c r="B77" s="265"/>
      <c r="C77" s="134" t="s">
        <v>119</v>
      </c>
      <c r="D77" s="135" t="s">
        <v>163</v>
      </c>
      <c r="E77" s="136">
        <v>1</v>
      </c>
      <c r="F77" s="136">
        <v>0.98412698412698407</v>
      </c>
      <c r="G77" s="136">
        <v>1</v>
      </c>
      <c r="H77" s="136">
        <v>1</v>
      </c>
      <c r="I77" s="136">
        <v>1</v>
      </c>
      <c r="J77" s="136">
        <v>0.98412698412698407</v>
      </c>
      <c r="K77" s="136">
        <v>0.99470899470899476</v>
      </c>
    </row>
    <row r="78" spans="2:11" ht="15" customHeight="1">
      <c r="B78" s="265"/>
      <c r="C78" s="134" t="s">
        <v>120</v>
      </c>
      <c r="D78" s="135" t="s">
        <v>164</v>
      </c>
      <c r="E78" s="136">
        <v>0.98017582673497905</v>
      </c>
      <c r="F78" s="136">
        <v>1</v>
      </c>
      <c r="G78" s="136">
        <v>0.98017582673497905</v>
      </c>
      <c r="H78" s="136">
        <v>0.98017582673497905</v>
      </c>
      <c r="I78" s="136">
        <v>1</v>
      </c>
      <c r="J78" s="136">
        <v>1</v>
      </c>
      <c r="K78" s="136">
        <v>0.99008791336748958</v>
      </c>
    </row>
    <row r="79" spans="2:11" ht="15" customHeight="1">
      <c r="B79" s="265"/>
      <c r="C79" s="134" t="s">
        <v>165</v>
      </c>
      <c r="D79" s="135" t="s">
        <v>166</v>
      </c>
      <c r="E79" s="136">
        <v>1</v>
      </c>
      <c r="F79" s="136">
        <v>1</v>
      </c>
      <c r="G79" s="136">
        <v>0.9670452727563591</v>
      </c>
      <c r="H79" s="136">
        <v>1</v>
      </c>
      <c r="I79" s="136">
        <v>1</v>
      </c>
      <c r="J79" s="136">
        <v>1</v>
      </c>
      <c r="K79" s="136">
        <v>0.99450754545939313</v>
      </c>
    </row>
    <row r="80" spans="2:11" ht="15" customHeight="1">
      <c r="B80" s="265"/>
      <c r="C80" s="134" t="s">
        <v>167</v>
      </c>
      <c r="D80" s="135" t="s">
        <v>168</v>
      </c>
      <c r="E80" s="136">
        <v>1</v>
      </c>
      <c r="F80" s="136">
        <v>0.93673832671504886</v>
      </c>
      <c r="G80" s="136">
        <v>0.98493769683691634</v>
      </c>
      <c r="H80" s="136">
        <v>1</v>
      </c>
      <c r="I80" s="136">
        <v>1</v>
      </c>
      <c r="J80" s="136">
        <v>1</v>
      </c>
      <c r="K80" s="136">
        <v>0.98694600392532761</v>
      </c>
    </row>
    <row r="81" spans="2:11" ht="15" customHeight="1">
      <c r="B81" s="265"/>
      <c r="C81" s="134" t="s">
        <v>208</v>
      </c>
      <c r="D81" s="137" t="s">
        <v>219</v>
      </c>
      <c r="E81" s="136">
        <v>0.96284056453547973</v>
      </c>
      <c r="F81" s="136">
        <v>0.96284056453547973</v>
      </c>
      <c r="G81" s="136">
        <v>0.96284056453547973</v>
      </c>
      <c r="H81" s="136">
        <v>0.92568112907095945</v>
      </c>
      <c r="I81" s="136">
        <v>1</v>
      </c>
      <c r="J81" s="136">
        <v>1</v>
      </c>
      <c r="K81" s="136">
        <v>0.96903380377956649</v>
      </c>
    </row>
    <row r="82" spans="2:11" ht="15" customHeight="1">
      <c r="B82" s="265"/>
      <c r="C82" s="134" t="s">
        <v>209</v>
      </c>
      <c r="D82" s="137" t="s">
        <v>220</v>
      </c>
      <c r="E82" s="136">
        <v>0.97173202614379073</v>
      </c>
      <c r="F82" s="136">
        <v>0.97651416122004342</v>
      </c>
      <c r="G82" s="136">
        <v>0.9724037763253448</v>
      </c>
      <c r="H82" s="136">
        <v>0.95381989832970204</v>
      </c>
      <c r="I82" s="136">
        <v>0.98825708061002171</v>
      </c>
      <c r="J82" s="136">
        <v>0.98825708061002171</v>
      </c>
      <c r="K82" s="136">
        <v>0.97516400387315416</v>
      </c>
    </row>
    <row r="83" spans="2:11" ht="15" customHeight="1">
      <c r="B83" s="265"/>
      <c r="C83" s="134" t="s">
        <v>210</v>
      </c>
      <c r="D83" s="137" t="s">
        <v>221</v>
      </c>
      <c r="E83" s="136">
        <v>0.92428210307699843</v>
      </c>
      <c r="F83" s="136">
        <v>0.90902406949113312</v>
      </c>
      <c r="G83" s="136">
        <v>0.87120870458309452</v>
      </c>
      <c r="H83" s="136">
        <v>0.84439155464430093</v>
      </c>
      <c r="I83" s="136">
        <v>0.84439155464430093</v>
      </c>
      <c r="J83" s="136">
        <v>0.88317712735114273</v>
      </c>
      <c r="K83" s="136">
        <v>0.87941251896516182</v>
      </c>
    </row>
    <row r="84" spans="2:11" ht="15" customHeight="1">
      <c r="B84" s="265"/>
      <c r="C84" s="134" t="s">
        <v>211</v>
      </c>
      <c r="D84" s="137" t="s">
        <v>222</v>
      </c>
      <c r="E84" s="136">
        <v>0.91429225573808015</v>
      </c>
      <c r="F84" s="136">
        <v>0.9285959590178009</v>
      </c>
      <c r="G84" s="136">
        <v>0.94288249098506094</v>
      </c>
      <c r="H84" s="136">
        <v>0.90003434262492121</v>
      </c>
      <c r="I84" s="136">
        <v>0.88574781065766106</v>
      </c>
      <c r="J84" s="136">
        <v>0.91427508442561944</v>
      </c>
      <c r="K84" s="136">
        <v>0.91430465724152388</v>
      </c>
    </row>
    <row r="85" spans="2:11" ht="15" customHeight="1">
      <c r="B85" s="265"/>
      <c r="C85" s="134" t="s">
        <v>212</v>
      </c>
      <c r="D85" s="137" t="s">
        <v>223</v>
      </c>
      <c r="E85" s="136">
        <v>0.93506493506493515</v>
      </c>
      <c r="F85" s="136"/>
      <c r="G85" s="136"/>
      <c r="H85" s="136"/>
      <c r="I85" s="136"/>
      <c r="J85" s="136"/>
      <c r="K85" s="136">
        <v>0.93506493506493515</v>
      </c>
    </row>
    <row r="86" spans="2:11" ht="15" customHeight="1">
      <c r="B86" s="265"/>
      <c r="C86" s="134" t="s">
        <v>213</v>
      </c>
      <c r="D86" s="137" t="s">
        <v>224</v>
      </c>
      <c r="E86" s="136">
        <v>0.9728492283168515</v>
      </c>
      <c r="F86" s="136">
        <v>0.9728492283168515</v>
      </c>
      <c r="G86" s="136">
        <v>0.9728492283168515</v>
      </c>
      <c r="H86" s="136">
        <v>0.9728492283168515</v>
      </c>
      <c r="I86" s="136">
        <v>0.97307014238128031</v>
      </c>
      <c r="J86" s="136">
        <v>1</v>
      </c>
      <c r="K86" s="136">
        <v>0.97741117594144766</v>
      </c>
    </row>
    <row r="87" spans="2:11" ht="15" customHeight="1">
      <c r="B87" s="265"/>
      <c r="C87" s="134" t="s">
        <v>214</v>
      </c>
      <c r="D87" s="137" t="s">
        <v>226</v>
      </c>
      <c r="E87" s="136">
        <v>0.96731426845449353</v>
      </c>
      <c r="F87" s="136">
        <v>1</v>
      </c>
      <c r="G87" s="136">
        <v>1</v>
      </c>
      <c r="H87" s="136">
        <v>1</v>
      </c>
      <c r="I87" s="136">
        <v>0.98798826334127998</v>
      </c>
      <c r="J87" s="136">
        <v>0.96599820929655555</v>
      </c>
      <c r="K87" s="136">
        <v>0.98688345684872159</v>
      </c>
    </row>
    <row r="88" spans="2:11" ht="15" customHeight="1">
      <c r="B88" s="265"/>
      <c r="C88" s="134" t="s">
        <v>364</v>
      </c>
      <c r="D88" s="137" t="s">
        <v>365</v>
      </c>
      <c r="E88" s="136">
        <v>0.96858059519858397</v>
      </c>
      <c r="F88" s="136">
        <v>0.96858059519858397</v>
      </c>
      <c r="G88" s="136">
        <v>1</v>
      </c>
      <c r="H88" s="136">
        <v>0.96858059519858397</v>
      </c>
      <c r="I88" s="136">
        <v>1</v>
      </c>
      <c r="J88" s="136">
        <v>1</v>
      </c>
      <c r="K88" s="136">
        <v>0.98429029759929199</v>
      </c>
    </row>
    <row r="89" spans="2:11" ht="15" customHeight="1">
      <c r="B89" s="265"/>
      <c r="C89" s="134" t="s">
        <v>366</v>
      </c>
      <c r="D89" s="137" t="s">
        <v>243</v>
      </c>
      <c r="E89" s="136">
        <v>1</v>
      </c>
      <c r="F89" s="136">
        <v>0.97267833109017499</v>
      </c>
      <c r="G89" s="136">
        <v>0.97267833109017499</v>
      </c>
      <c r="H89" s="136">
        <v>1</v>
      </c>
      <c r="I89" s="136">
        <v>1</v>
      </c>
      <c r="J89" s="136">
        <v>0.97267833109017499</v>
      </c>
      <c r="K89" s="136">
        <v>0.98633916554508749</v>
      </c>
    </row>
    <row r="90" spans="2:11" ht="15" customHeight="1">
      <c r="B90" s="265"/>
      <c r="C90" s="134" t="s">
        <v>367</v>
      </c>
      <c r="D90" s="137" t="s">
        <v>244</v>
      </c>
      <c r="E90" s="136">
        <v>0.9553515648157016</v>
      </c>
      <c r="F90" s="136">
        <v>0.96672458058014243</v>
      </c>
      <c r="G90" s="136">
        <v>0.94448472577533948</v>
      </c>
      <c r="H90" s="136">
        <v>0.94431600020064654</v>
      </c>
      <c r="I90" s="136">
        <v>0.93273777765617372</v>
      </c>
      <c r="J90" s="136">
        <v>0.92190741982115088</v>
      </c>
      <c r="K90" s="136">
        <v>0.94425367814152583</v>
      </c>
    </row>
    <row r="91" spans="2:11" ht="15" customHeight="1">
      <c r="B91" s="265"/>
      <c r="C91" s="134" t="s">
        <v>368</v>
      </c>
      <c r="D91" s="137" t="s">
        <v>252</v>
      </c>
      <c r="E91" s="136">
        <v>1</v>
      </c>
      <c r="F91" s="136">
        <v>1</v>
      </c>
      <c r="G91" s="136">
        <v>1</v>
      </c>
      <c r="H91" s="136">
        <v>0.97688619388684961</v>
      </c>
      <c r="I91" s="136">
        <v>1</v>
      </c>
      <c r="J91" s="136">
        <v>0.95243529582094877</v>
      </c>
      <c r="K91" s="136">
        <v>0.98822024828463306</v>
      </c>
    </row>
    <row r="92" spans="2:11" ht="15" customHeight="1">
      <c r="B92" s="265"/>
      <c r="C92" s="134" t="s">
        <v>369</v>
      </c>
      <c r="D92" s="137" t="s">
        <v>253</v>
      </c>
      <c r="E92" s="136">
        <v>1</v>
      </c>
      <c r="F92" s="136">
        <v>1</v>
      </c>
      <c r="G92" s="136">
        <v>1</v>
      </c>
      <c r="H92" s="136">
        <v>1</v>
      </c>
      <c r="I92" s="136">
        <v>0.97905564405916168</v>
      </c>
      <c r="J92" s="136">
        <v>1</v>
      </c>
      <c r="K92" s="136">
        <v>0.99650927400986022</v>
      </c>
    </row>
    <row r="93" spans="2:11" ht="15" customHeight="1">
      <c r="B93" s="265"/>
      <c r="C93" s="134" t="s">
        <v>370</v>
      </c>
      <c r="D93" s="137" t="s">
        <v>254</v>
      </c>
      <c r="E93" s="136">
        <v>1</v>
      </c>
      <c r="F93" s="136">
        <v>0.974386585647258</v>
      </c>
      <c r="G93" s="136">
        <v>1</v>
      </c>
      <c r="H93" s="136">
        <v>1</v>
      </c>
      <c r="I93" s="136">
        <v>0.97671607678530226</v>
      </c>
      <c r="J93" s="136">
        <v>1</v>
      </c>
      <c r="K93" s="136">
        <v>0.99185044373875997</v>
      </c>
    </row>
    <row r="94" spans="2:11" ht="15" customHeight="1">
      <c r="B94" s="265"/>
      <c r="C94" s="134" t="s">
        <v>371</v>
      </c>
      <c r="D94" s="137" t="s">
        <v>255</v>
      </c>
      <c r="E94" s="136">
        <v>0.98459354783489428</v>
      </c>
      <c r="F94" s="136">
        <v>0.98343806392251121</v>
      </c>
      <c r="G94" s="136">
        <v>0.94301039222259464</v>
      </c>
      <c r="H94" s="136">
        <v>0.98459354783489406</v>
      </c>
      <c r="I94" s="136">
        <v>1</v>
      </c>
      <c r="J94" s="136">
        <v>0.97920842219385018</v>
      </c>
      <c r="K94" s="136">
        <v>0.9791406623347908</v>
      </c>
    </row>
    <row r="95" spans="2:11" ht="15" customHeight="1">
      <c r="B95" s="265"/>
      <c r="C95" s="134" t="s">
        <v>372</v>
      </c>
      <c r="D95" s="137" t="s">
        <v>263</v>
      </c>
      <c r="E95" s="136">
        <v>0.86756518943431993</v>
      </c>
      <c r="F95" s="136">
        <v>0.86756518943431993</v>
      </c>
      <c r="G95" s="136">
        <v>0.86404555222769341</v>
      </c>
      <c r="H95" s="136">
        <v>0.89827740832867975</v>
      </c>
      <c r="I95" s="136">
        <v>0.9649982232600639</v>
      </c>
      <c r="J95" s="136">
        <v>1</v>
      </c>
      <c r="K95" s="136">
        <v>0.91040859378084615</v>
      </c>
    </row>
    <row r="96" spans="2:11" ht="15" customHeight="1">
      <c r="B96" s="265"/>
      <c r="C96" s="134" t="s">
        <v>350</v>
      </c>
      <c r="D96" s="137" t="s">
        <v>351</v>
      </c>
      <c r="E96" s="136">
        <v>1</v>
      </c>
      <c r="F96" s="136">
        <v>0.97575131095821088</v>
      </c>
      <c r="G96" s="136">
        <v>1</v>
      </c>
      <c r="H96" s="136">
        <v>1</v>
      </c>
      <c r="I96" s="136">
        <v>1</v>
      </c>
      <c r="J96" s="136">
        <v>1</v>
      </c>
      <c r="K96" s="136">
        <v>0.9959585518263685</v>
      </c>
    </row>
    <row r="97" spans="2:11" ht="15" customHeight="1">
      <c r="B97" s="265"/>
      <c r="C97" s="134" t="s">
        <v>297</v>
      </c>
      <c r="D97" s="137" t="s">
        <v>353</v>
      </c>
      <c r="E97" s="136">
        <v>0.94105889407531951</v>
      </c>
      <c r="F97" s="136">
        <v>1</v>
      </c>
      <c r="G97" s="136">
        <v>1</v>
      </c>
      <c r="H97" s="136">
        <v>0.97500323335410521</v>
      </c>
      <c r="I97" s="136">
        <v>1</v>
      </c>
      <c r="J97" s="136">
        <v>1</v>
      </c>
      <c r="K97" s="136">
        <v>0.98601035457157071</v>
      </c>
    </row>
    <row r="98" spans="2:11" ht="15" customHeight="1">
      <c r="B98" s="265"/>
      <c r="C98" s="134" t="s">
        <v>298</v>
      </c>
      <c r="D98" s="137" t="s">
        <v>269</v>
      </c>
      <c r="E98" s="136">
        <v>1</v>
      </c>
      <c r="F98" s="136"/>
      <c r="G98" s="136"/>
      <c r="H98" s="136"/>
      <c r="I98" s="136"/>
      <c r="J98" s="136"/>
      <c r="K98" s="136">
        <v>1</v>
      </c>
    </row>
    <row r="99" spans="2:11" ht="15" customHeight="1">
      <c r="B99" s="265"/>
      <c r="C99" s="134" t="s">
        <v>299</v>
      </c>
      <c r="D99" s="137" t="s">
        <v>270</v>
      </c>
      <c r="E99" s="136">
        <v>0.9701209257627933</v>
      </c>
      <c r="F99" s="136"/>
      <c r="G99" s="136"/>
      <c r="H99" s="136"/>
      <c r="I99" s="136"/>
      <c r="J99" s="136"/>
      <c r="K99" s="136">
        <v>0.9701209257627933</v>
      </c>
    </row>
    <row r="100" spans="2:11" ht="15" customHeight="1">
      <c r="B100" s="265"/>
      <c r="C100" s="134" t="s">
        <v>300</v>
      </c>
      <c r="D100" s="137" t="s">
        <v>271</v>
      </c>
      <c r="E100" s="136">
        <v>1</v>
      </c>
      <c r="F100" s="136"/>
      <c r="G100" s="136"/>
      <c r="H100" s="136"/>
      <c r="I100" s="136"/>
      <c r="J100" s="136"/>
      <c r="K100" s="136">
        <v>1</v>
      </c>
    </row>
    <row r="101" spans="2:11" ht="15" customHeight="1">
      <c r="B101" s="265"/>
      <c r="C101" s="134" t="s">
        <v>301</v>
      </c>
      <c r="D101" s="137" t="s">
        <v>273</v>
      </c>
      <c r="E101" s="136">
        <v>0.96296296296296291</v>
      </c>
      <c r="F101" s="136">
        <v>0.94444444444444442</v>
      </c>
      <c r="G101" s="136">
        <v>0.92592592592592593</v>
      </c>
      <c r="H101" s="136">
        <v>0.94444444444444442</v>
      </c>
      <c r="I101" s="136">
        <v>0.96296296296296291</v>
      </c>
      <c r="J101" s="136">
        <v>0.97222222222222221</v>
      </c>
      <c r="K101" s="136">
        <v>0.9521604938271605</v>
      </c>
    </row>
    <row r="102" spans="2:11" ht="15" customHeight="1">
      <c r="B102" s="265"/>
      <c r="C102" s="134" t="s">
        <v>302</v>
      </c>
      <c r="D102" s="137" t="s">
        <v>275</v>
      </c>
      <c r="E102" s="136">
        <v>1</v>
      </c>
      <c r="F102" s="136">
        <v>1</v>
      </c>
      <c r="G102" s="136">
        <v>1</v>
      </c>
      <c r="H102" s="136">
        <v>1</v>
      </c>
      <c r="I102" s="136">
        <v>0.98627374596118145</v>
      </c>
      <c r="J102" s="136">
        <v>0.98627374596118145</v>
      </c>
      <c r="K102" s="136">
        <v>0.99542458198706052</v>
      </c>
    </row>
    <row r="103" spans="2:11" ht="15" customHeight="1">
      <c r="B103" s="265"/>
      <c r="C103" s="134" t="s">
        <v>321</v>
      </c>
      <c r="D103" s="137" t="s">
        <v>376</v>
      </c>
      <c r="E103" s="136">
        <v>0.96174005906262594</v>
      </c>
      <c r="F103" s="136">
        <v>0.97463140344568311</v>
      </c>
      <c r="G103" s="136">
        <v>0.97463140344568311</v>
      </c>
      <c r="H103" s="136">
        <v>0.97463140344568311</v>
      </c>
      <c r="I103" s="136">
        <v>0.97463140344568311</v>
      </c>
      <c r="J103" s="136">
        <v>0.94905576078546761</v>
      </c>
      <c r="K103" s="136">
        <v>0.96822023893847098</v>
      </c>
    </row>
    <row r="104" spans="2:11" ht="15" customHeight="1">
      <c r="B104" s="265"/>
      <c r="C104" s="134" t="s">
        <v>322</v>
      </c>
      <c r="D104" s="137" t="s">
        <v>377</v>
      </c>
      <c r="E104" s="136">
        <v>0.94889300172276769</v>
      </c>
      <c r="F104" s="136">
        <v>0.92284880713001827</v>
      </c>
      <c r="G104" s="136">
        <v>0.93608158345289583</v>
      </c>
      <c r="H104" s="136">
        <v>0.93608158345289583</v>
      </c>
      <c r="I104" s="136">
        <v>0.93608158345289583</v>
      </c>
      <c r="J104" s="136">
        <v>0.89734331080756724</v>
      </c>
      <c r="K104" s="136">
        <v>0.9295549783365068</v>
      </c>
    </row>
    <row r="105" spans="2:11" ht="15" customHeight="1">
      <c r="B105" s="265"/>
      <c r="C105" s="134" t="s">
        <v>453</v>
      </c>
      <c r="D105" s="137" t="s">
        <v>445</v>
      </c>
      <c r="E105" s="136">
        <v>1</v>
      </c>
      <c r="F105" s="136">
        <v>1</v>
      </c>
      <c r="G105" s="136">
        <v>1</v>
      </c>
      <c r="H105" s="136">
        <v>1</v>
      </c>
      <c r="I105" s="136">
        <v>1</v>
      </c>
      <c r="J105" s="136">
        <v>1</v>
      </c>
      <c r="K105" s="136">
        <v>1</v>
      </c>
    </row>
    <row r="106" spans="2:11" ht="15" customHeight="1">
      <c r="B106" s="265"/>
      <c r="C106" s="134" t="s">
        <v>454</v>
      </c>
      <c r="D106" s="137" t="s">
        <v>446</v>
      </c>
      <c r="E106" s="136">
        <v>1</v>
      </c>
      <c r="F106" s="136">
        <v>0.97698955068803273</v>
      </c>
      <c r="G106" s="136">
        <v>1</v>
      </c>
      <c r="H106" s="136">
        <v>1</v>
      </c>
      <c r="I106" s="136">
        <v>1</v>
      </c>
      <c r="J106" s="136">
        <v>1</v>
      </c>
      <c r="K106" s="136">
        <v>0.99616492511467214</v>
      </c>
    </row>
    <row r="107" spans="2:11" ht="15" customHeight="1">
      <c r="B107" s="265"/>
      <c r="C107" s="134" t="s">
        <v>455</v>
      </c>
      <c r="D107" s="137" t="s">
        <v>443</v>
      </c>
      <c r="E107" s="136">
        <v>0.97036410137870877</v>
      </c>
      <c r="F107" s="136">
        <v>0.98513544750244209</v>
      </c>
      <c r="G107" s="136">
        <v>1</v>
      </c>
      <c r="H107" s="136">
        <v>1</v>
      </c>
      <c r="I107" s="136">
        <v>0.97761928551722077</v>
      </c>
      <c r="J107" s="136">
        <v>0.96275473301966275</v>
      </c>
      <c r="K107" s="136">
        <v>0.98264559456967238</v>
      </c>
    </row>
    <row r="108" spans="2:11" ht="15" customHeight="1">
      <c r="B108" s="265"/>
      <c r="C108" s="134" t="s">
        <v>456</v>
      </c>
      <c r="D108" s="137" t="s">
        <v>444</v>
      </c>
      <c r="E108" s="136">
        <v>0.96000000000000008</v>
      </c>
      <c r="F108" s="136">
        <v>1</v>
      </c>
      <c r="G108" s="136">
        <v>1</v>
      </c>
      <c r="H108" s="136">
        <v>1</v>
      </c>
      <c r="I108" s="136">
        <v>0.94000000000000017</v>
      </c>
      <c r="J108" s="136">
        <v>0.94000000000000017</v>
      </c>
      <c r="K108" s="136">
        <v>0.97333333333333349</v>
      </c>
    </row>
    <row r="109" spans="2:11" ht="15" customHeight="1">
      <c r="B109" s="266"/>
      <c r="C109" s="134"/>
      <c r="D109" s="134" t="s">
        <v>531</v>
      </c>
      <c r="E109" s="136">
        <v>0.97845251068230155</v>
      </c>
      <c r="F109" s="136">
        <v>0.97767290894836278</v>
      </c>
      <c r="G109" s="136">
        <v>0.97462486685897809</v>
      </c>
      <c r="H109" s="136">
        <v>0.97222185526058302</v>
      </c>
      <c r="I109" s="136">
        <v>0.97477907881825232</v>
      </c>
      <c r="J109" s="136">
        <v>0.98042250325773461</v>
      </c>
      <c r="K109" s="136">
        <v>0.97637767729516634</v>
      </c>
    </row>
    <row r="110" spans="2:11" ht="16.149999999999999" customHeight="1">
      <c r="B110" s="267" t="s">
        <v>489</v>
      </c>
      <c r="C110" s="138" t="s">
        <v>169</v>
      </c>
      <c r="D110" s="139" t="s">
        <v>92</v>
      </c>
      <c r="E110" s="140">
        <v>1</v>
      </c>
      <c r="F110" s="140">
        <v>1</v>
      </c>
      <c r="G110" s="140">
        <v>1</v>
      </c>
      <c r="H110" s="140">
        <v>1</v>
      </c>
      <c r="I110" s="140">
        <v>1</v>
      </c>
      <c r="J110" s="140">
        <v>1</v>
      </c>
      <c r="K110" s="140">
        <v>1</v>
      </c>
    </row>
    <row r="111" spans="2:11" ht="15" customHeight="1">
      <c r="B111" s="268"/>
      <c r="C111" s="141" t="s">
        <v>121</v>
      </c>
      <c r="D111" s="139" t="s">
        <v>122</v>
      </c>
      <c r="E111" s="140">
        <v>0.72820551749441753</v>
      </c>
      <c r="F111" s="140">
        <v>0.72820551749441753</v>
      </c>
      <c r="G111" s="140"/>
      <c r="H111" s="140"/>
      <c r="I111" s="140"/>
      <c r="J111" s="140"/>
      <c r="K111" s="140">
        <v>0.72820551749441753</v>
      </c>
    </row>
    <row r="112" spans="2:11" ht="15" customHeight="1">
      <c r="B112" s="268"/>
      <c r="C112" s="141" t="s">
        <v>374</v>
      </c>
      <c r="D112" s="139" t="s">
        <v>375</v>
      </c>
      <c r="E112" s="140">
        <v>1</v>
      </c>
      <c r="F112" s="140">
        <v>1</v>
      </c>
      <c r="G112" s="140">
        <v>1</v>
      </c>
      <c r="H112" s="140">
        <v>1</v>
      </c>
      <c r="I112" s="140">
        <v>1</v>
      </c>
      <c r="J112" s="140">
        <v>1</v>
      </c>
      <c r="K112" s="140">
        <v>1</v>
      </c>
    </row>
    <row r="113" spans="2:11" ht="15" customHeight="1">
      <c r="B113" s="268"/>
      <c r="C113" s="141" t="s">
        <v>452</v>
      </c>
      <c r="D113" s="139" t="s">
        <v>450</v>
      </c>
      <c r="E113" s="140">
        <v>1</v>
      </c>
      <c r="F113" s="140">
        <v>1</v>
      </c>
      <c r="G113" s="140">
        <v>1</v>
      </c>
      <c r="H113" s="140">
        <v>1</v>
      </c>
      <c r="I113" s="140">
        <v>1</v>
      </c>
      <c r="J113" s="140">
        <v>1</v>
      </c>
      <c r="K113" s="140">
        <v>1</v>
      </c>
    </row>
    <row r="114" spans="2:11" ht="15" customHeight="1">
      <c r="B114" s="268"/>
      <c r="C114" s="141" t="s">
        <v>514</v>
      </c>
      <c r="D114" s="139" t="s">
        <v>490</v>
      </c>
      <c r="E114" s="140"/>
      <c r="F114" s="140"/>
      <c r="G114" s="140">
        <v>1</v>
      </c>
      <c r="H114" s="140">
        <v>1</v>
      </c>
      <c r="I114" s="140">
        <v>1</v>
      </c>
      <c r="J114" s="140">
        <v>1</v>
      </c>
      <c r="K114" s="140">
        <v>1</v>
      </c>
    </row>
    <row r="115" spans="2:11" ht="15" customHeight="1">
      <c r="B115" s="268"/>
      <c r="C115" s="141" t="s">
        <v>515</v>
      </c>
      <c r="D115" s="139" t="s">
        <v>491</v>
      </c>
      <c r="E115" s="140"/>
      <c r="F115" s="140"/>
      <c r="G115" s="140">
        <v>1</v>
      </c>
      <c r="H115" s="140">
        <v>1</v>
      </c>
      <c r="I115" s="140">
        <v>1</v>
      </c>
      <c r="J115" s="140">
        <v>1</v>
      </c>
      <c r="K115" s="140">
        <v>1</v>
      </c>
    </row>
    <row r="116" spans="2:11" ht="15" customHeight="1">
      <c r="B116" s="269"/>
      <c r="C116" s="142"/>
      <c r="D116" s="142" t="s">
        <v>532</v>
      </c>
      <c r="E116" s="140">
        <v>0.95527547765838439</v>
      </c>
      <c r="F116" s="140">
        <v>0.95527547765838439</v>
      </c>
      <c r="G116" s="140">
        <v>1</v>
      </c>
      <c r="H116" s="140">
        <v>1</v>
      </c>
      <c r="I116" s="140">
        <v>1</v>
      </c>
      <c r="J116" s="140">
        <v>1</v>
      </c>
      <c r="K116" s="140">
        <v>0.98642426849351761</v>
      </c>
    </row>
    <row r="117" spans="2:11" ht="15" customHeight="1">
      <c r="B117" s="143"/>
      <c r="C117" s="143"/>
      <c r="D117" s="143" t="s">
        <v>373</v>
      </c>
      <c r="E117" s="144">
        <v>0.97271259600660276</v>
      </c>
      <c r="F117" s="144">
        <v>0.97550710901914539</v>
      </c>
      <c r="G117" s="144">
        <v>0.97907396817724335</v>
      </c>
      <c r="H117" s="144">
        <v>0.97846512273346131</v>
      </c>
      <c r="I117" s="144">
        <v>0.98182376758415058</v>
      </c>
      <c r="J117" s="144">
        <v>0.98226488840281756</v>
      </c>
      <c r="K117" s="144">
        <v>0.97829952124107411</v>
      </c>
    </row>
  </sheetData>
  <mergeCells count="3">
    <mergeCell ref="B3:B61"/>
    <mergeCell ref="B62:B109"/>
    <mergeCell ref="B110:B116"/>
  </mergeCells>
  <phoneticPr fontId="4"/>
  <pageMargins left="0.7" right="0.7" top="0.75" bottom="0.75" header="0.3" footer="0.3"/>
  <pageSetup paperSize="8" scale="96"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ご利用上の注意</vt:lpstr>
      <vt:lpstr>1.ポートフォリオ一覧</vt:lpstr>
      <vt:lpstr>2.個別物件収支</vt:lpstr>
      <vt:lpstr>3.鑑定評価サマリー</vt:lpstr>
      <vt:lpstr>4.物件別稼働率の推移</vt:lpstr>
      <vt:lpstr>'1.ポートフォリオ一覧'!Print_Area</vt:lpstr>
      <vt:lpstr>'4.物件別稼働率の推移'!Print_Area</vt:lpstr>
      <vt:lpstr>ご利用上の注意!Print_Area</vt:lpstr>
      <vt:lpstr>'2.個別物件収支'!Print_Titles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SRA</dc:creator>
  <cp:lastModifiedBy>三宅　順子（SBIリートアドバイザーズ）</cp:lastModifiedBy>
  <cp:lastPrinted>2023-07-28T01:00:39Z</cp:lastPrinted>
  <dcterms:created xsi:type="dcterms:W3CDTF">2014-08-15T01:20:39Z</dcterms:created>
  <dcterms:modified xsi:type="dcterms:W3CDTF">2026-02-17T13:25:33Z</dcterms:modified>
</cp:coreProperties>
</file>